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10县市所有项目" sheetId="1" r:id="rId1"/>
  </sheets>
  <definedNames>
    <definedName name="_xlnm.Print_Titles" localSheetId="0">'10县市所有项目'!$2:$6</definedName>
  </definedNames>
  <calcPr calcId="144525"/>
</workbook>
</file>

<file path=xl/sharedStrings.xml><?xml version="1.0" encoding="utf-8"?>
<sst xmlns="http://schemas.openxmlformats.org/spreadsheetml/2006/main" count="484" uniqueCount="224">
  <si>
    <t>附件：</t>
  </si>
  <si>
    <t>牟定县“十四五”农业农村现代化发展规划建设项目表</t>
  </si>
  <si>
    <t xml:space="preserve">填报单位：牟定县农业农村局                                                 </t>
  </si>
  <si>
    <t>项目类别</t>
  </si>
  <si>
    <t>项目清单</t>
  </si>
  <si>
    <t>任务清单</t>
  </si>
  <si>
    <t>拟申请纳入“十四五”规划情况      （填国家级、省级、州级）</t>
  </si>
  <si>
    <t>项目单位  名称</t>
  </si>
  <si>
    <t>项目名称</t>
  </si>
  <si>
    <t>建设内容及规模</t>
  </si>
  <si>
    <t>建设起止   年限</t>
  </si>
  <si>
    <t>建设   地点</t>
  </si>
  <si>
    <t>总投资
（万元）</t>
  </si>
  <si>
    <t>“十四五”期间计划完成投资</t>
  </si>
  <si>
    <t>计划开工时间</t>
  </si>
  <si>
    <t>计划竣工时间</t>
  </si>
  <si>
    <t>全县合计</t>
  </si>
  <si>
    <t xml:space="preserve"> </t>
  </si>
  <si>
    <t>一、农业基础设施建设</t>
  </si>
  <si>
    <t>牟定县高标准农田建设项目</t>
  </si>
  <si>
    <t>建设高标准农田建设20个项目片区，计划开展农田建设项目13.62万亩，其中：建设高标准农田10.3万亩，建设产业化高效节水灌溉3.32万亩。</t>
  </si>
  <si>
    <t>2020—2025</t>
  </si>
  <si>
    <t>7乡镇</t>
  </si>
  <si>
    <t>国家级</t>
  </si>
  <si>
    <t>牟定县农业农村局</t>
  </si>
  <si>
    <t>牟定县土地综合整治项目</t>
  </si>
  <si>
    <t>以全县区域性缓坡耕地为重点，对全县8万亩耕地实施土地综合整治：土地整形宜机化改造、农用电架设、田园绿化等，为高标准农田建设、农业产业化发展打基础。</t>
  </si>
  <si>
    <t>2021—2025</t>
  </si>
  <si>
    <t xml:space="preserve">牟定县网络化小水利提升改造项目 </t>
  </si>
  <si>
    <t>以全县山区半山区为重点，对全县1700座小坝塘进行除险加固、起闭设备更新，硬化小坝塘引输水沟渠4200公里。</t>
  </si>
  <si>
    <t>牟定县高效节水灌溉建设项目</t>
  </si>
  <si>
    <t>以全县耕地主要靠提灌区域为重点，新建、改造泵站1240座，配套输水主轨道13400公里。</t>
  </si>
  <si>
    <t>牟定县受污染耕地综合治理项目</t>
  </si>
  <si>
    <t>针对全县区域性受白色垃圾、水体污染、矿产污染的耕地进行有针对性的提升改造。</t>
  </si>
  <si>
    <t>牟定县工厂化育秧基地建设项目</t>
  </si>
  <si>
    <t>以满足牟定坝区机插秧、不育秧户水稻栽培2万亩秧苗，建育秧工厂16万平方米。</t>
  </si>
  <si>
    <t>2021-2025</t>
  </si>
  <si>
    <t>共和镇</t>
  </si>
  <si>
    <t>省级</t>
  </si>
  <si>
    <t>牟定县农业机械化综合推广提升项目</t>
  </si>
  <si>
    <t>以加大耕地土地整形宜机化改造为基础，争取农机购置补贴、农机作业补贴、农机化示范项目、农机服务体系建设等项目为支撑，实现农作物耕、种、收综合机械化水平达到55％，农机总动力达到17.5万千瓦，农机作业面积70万亩。</t>
  </si>
  <si>
    <t>七乡镇</t>
  </si>
  <si>
    <t xml:space="preserve">牟定县水稻生产全程机械化建设项目            </t>
  </si>
  <si>
    <t>以实现我县9万亩水稻全程机械化生产为目标，重点提升我县水稻生产各环节农业机械装备质量、改善装备结构，在各乡镇建设我县机械化育秧基地。</t>
  </si>
  <si>
    <t>牟定县油菜生产全程机械化建设项目</t>
  </si>
  <si>
    <t>结合我县“一县一业”大力发展油菜产业的契机，以实现我县5万亩油菜全程机械化生产为目标，发展我县油菜种植、管理、收获，所获后处理等各主要环节的农机化装备，集成可复制、可推广的油菜生产全程机械化技术模式。</t>
  </si>
  <si>
    <t>牟定县农机安全监管体系建设项目</t>
  </si>
  <si>
    <t>以提高我县农机安全监管水平，预防和减少农机安全事故为目标，建设覆盖县、乡、村的农机安全监管体系和农机产品质量投诉处理体系，打造高质量农机技术培训基地。为创建国家级平安农机示范县打牢基础。</t>
  </si>
  <si>
    <t>二、农业产业园建设</t>
  </si>
  <si>
    <t>牟定县高原特色现代农业三产融合示范园建设项目</t>
  </si>
  <si>
    <t xml:space="preserve">    
    园区规划建设“十大基地”：（1）余丁、余新、河梁村商品鲜食豆类种植基。（2）天台、代冲、牟尼村鲜切花种植基地。（3）天山、马厂、有家、官河村商品蔬菜种植基地。（4）高平、江坡、龙排村加工型水果种植基地。（5）周山、龙池、田丰、龙丰村商品茄类、瓜果种植基地。（6）庄三、天台、江坡村特色农产品加工基。（7）民乐、新甸、华星村农产品冷链物流基地。（8）飒马厂、河节冲、庆丰村鲜食水果种植观光采摘基地。（9）环庆丰湖田园综合体观光休闲旅游基地。（10）金马、清波、散花村“彝和园湿地风情小镇”渔光一体示范基地。</t>
  </si>
  <si>
    <t>共和镇、江坡镇、凤屯镇、新桥镇共37个村居委会。</t>
  </si>
  <si>
    <t>牟定县“金马牧歌”农村产业融合示范园建设项目</t>
  </si>
  <si>
    <t>项目规划区域规划面积4200亩。其主要建设内容是新建高标准趣味“农旅”科普示范园1700亩，实施“渔业”养殖小坝塘改造提升20坐800亩，自然村村庄公共基础服务设施改造提升3个村；村庄田间道路四旁绿化400亩，改造提升“生态沁园森林公园”1个1500亩，完善庄三工业聚集区特色优势农产品加工基地1个，600亩，扶持牟定腐乳、火腿、工业辣椒等农业龙头加工企业10家，培育牟定特色农产品交易一条街，</t>
  </si>
  <si>
    <t xml:space="preserve"> 牟定县乡村振兴产业发展核心示范园建设项目</t>
  </si>
  <si>
    <t>新建牟定高原特色优势农业品标准化种植基地10万亩，配套完善田头交易市场10个，重点扶持14家“牟定乳腐”产业生产企业、1家“彝家香”火腿、1家“圣谷”果脯加工企业。</t>
  </si>
  <si>
    <t>牟定县特色农产品加工产业园建设项目</t>
  </si>
  <si>
    <t>新建规模化、标准化果脯、蔬菜、粮油等优势农产品加工技改扩建企业10个；创建省级农业龙头企业10个，绿色农产品品牌50个。</t>
  </si>
  <si>
    <t>庄山工业园区、天台工业园区、江坡镇</t>
  </si>
  <si>
    <t>三、“一县一业”建设</t>
  </si>
  <si>
    <t>“一县一业”建设项目</t>
  </si>
  <si>
    <t>依托牟定县内16家腐乳生产企业和6家专业合作社，走集团化道路，整合腐乳资源、整合品牌。对我县腐乳进行精细化加工，进行统一策划、统一进购原料、统一包装、分散生产，以产品产量入股，进行统一宣传、销售，开拓市场，扩大牟定腐乳生产规模，在庄三工业园区新建腐乳加工园，新建年产2万吨腐乳高标准污水处理设施一套，提高腐乳质量，新建8000吨乳腐标准化年产线10条，新建生产车间15000m2，购置安装乳腐生产设备50台（套）；新建年产优质粮油1万亩生产线8条，生产车间12000m2，购置安装粮油生产加工设备30台（套），烘烤设备8台（套）。示范带动牟定高原特色优质油菜种植7万亩、优质辣椒种植3万亩，优质黄豆种植3万亩，配套产品检测、分拣销售、烘烤等智能化设备。</t>
  </si>
  <si>
    <t>2020-2028</t>
  </si>
  <si>
    <t>牟定县</t>
  </si>
  <si>
    <t>牟定县戌街乡“一乡一特”示范村镇项目</t>
  </si>
  <si>
    <t>依托戌街乡独特气候和区域优势，打造特色果蔬基地。建设内容：沃柑基地5000亩、猕猴桃基地10000亩、冬早桃基地5000亩、鲜蔬菜20000亩。</t>
  </si>
  <si>
    <t>戌街乡</t>
  </si>
  <si>
    <t>牟定县安乐乡“一乡一特”示范村镇项目</t>
  </si>
  <si>
    <t>依托安乐乡丰富连片的缓坡地优势和交通优势，打造以化沃甘、冬桃、芒果、花椒为重点的特色果蔬示范基地10000亩。</t>
  </si>
  <si>
    <t>安乐乡</t>
  </si>
  <si>
    <t>牟定县蟠猫乡“一乡一特”示范村镇项目</t>
  </si>
  <si>
    <t>依托蟠猫乡丰富的水资源、旅游资源和交通优势，打造以樱桃、蓝莓、花卉为重点的休闲观光、采摘体验特色果蔬基地8500亩。</t>
  </si>
  <si>
    <t>蟠猫乡</t>
  </si>
  <si>
    <t>四、种植类产业</t>
  </si>
  <si>
    <t>牟定县农作物区域应急防治中心建设项目</t>
  </si>
  <si>
    <t>建设牟定县农作物病虫害区域应急防治中心占地6亩，新建检测检验用房及配套设备2000平方米，应急防治药品及施药器械库1000平方米，应急药品物资仓储中心2000平方米，建标准病虫害观测场20亩，购置自动观测及信息处理等仪器80台套。</t>
  </si>
  <si>
    <t>共和镇江坡镇凤屯镇 安乐乡</t>
  </si>
  <si>
    <t>牟定县6万亩优质蚕豆基地建设及深加工厂1个</t>
  </si>
  <si>
    <t>1、标准化基地建设(沟、路、抽水站、管道）；2、新品种引进；3、配套设施农业建设；4、落实园艺措施；5、建设深加工厂1个。</t>
  </si>
  <si>
    <t>牟定县10万亩无公害绿色蔬菜（叶菜类）基地建设及交易市场建设项目</t>
  </si>
  <si>
    <t>1、标准化基地建设(沟、路、抽水站、管道）；2、新品种引进；3、配套设施农业建设；4、落实园艺措施；5、建设交易市场1个。</t>
  </si>
  <si>
    <t>牟定县2万亩芦笋基地及深加工厂建设项目</t>
  </si>
  <si>
    <t>1、标准化大棚建设；2、新品种引进；3、配套设施农业建设；4、落实园艺措施；5、建设深加工厂1个。</t>
  </si>
  <si>
    <t>共和镇、
江坡镇、
新桥镇</t>
  </si>
  <si>
    <t>牟定县10万亩优质水果基地建设及深加工厂建设项目</t>
  </si>
  <si>
    <t>建设优质云南红梨基地3万亩；建设冬早桃基地2万亩；建设李子基地3万亩；沃柑基地1万亩；猕猴桃基地1万亩，建设深加工厂1个。</t>
  </si>
  <si>
    <t>牟定县3万亩中药材种植项目及深加工厂建设项目</t>
  </si>
  <si>
    <t>共和镇、
江坡镇、
风屯镇</t>
  </si>
  <si>
    <t>牟定县1.2万亩低效茶园改造及茶叶初制所提升改造项目</t>
  </si>
  <si>
    <t>低效茶园改造1.2万亩、初制所提升改造10个。</t>
  </si>
  <si>
    <t>牟定县3万亩特色花卉种植项目及交易市场建设项目</t>
  </si>
  <si>
    <t>1、标准化大棚建设；2、新品种引进；3、配套设施农业建设；4、落实园艺措施；5、建设交易市场1个。</t>
  </si>
  <si>
    <t>牟定县8万亩优质水稻基地建设项目及深加工厂建设项目</t>
  </si>
  <si>
    <t>牟定县5.5万亩油料基地种植项目及深加工厂建设项目</t>
  </si>
  <si>
    <t>牟定县粮油安全生产区建设项目</t>
  </si>
  <si>
    <t>以粮食生产“两区”划定面积18.5万亩为基础，稳定种植面积，改善基础实施，推广良种、栽培新技术。</t>
  </si>
  <si>
    <t>牟定县良种繁育建设项目</t>
  </si>
  <si>
    <t>依托各级科研院校、专家工作站，合作开展建设水稻、油菜等作物繁制种基地2万亩。</t>
  </si>
  <si>
    <t>共和镇江坡镇</t>
  </si>
  <si>
    <t xml:space="preserve">省级 </t>
  </si>
  <si>
    <t>牟定县产业化种植基地提升改造项目</t>
  </si>
  <si>
    <t>对全县50亩以上的125个产业化种植基地进行提升改造。1、基地道路、机耕路硬化675公里，设计路面均宽3m，厚0.2m；2、配套基地高效节水提水设施180套，输水主管道360公里。</t>
  </si>
  <si>
    <t>牟定县产业化种植基地水肥一体化建设项目</t>
  </si>
  <si>
    <t>以全县种植加工企业、家庭农场、种植大户规模化种植基地为重点，配套完善压缩泵站、储液罐、主管网、滴灌带（喷灌头）布设，通过滴灌实现水肥一体化精准使用。</t>
  </si>
  <si>
    <t>州级</t>
  </si>
  <si>
    <t>牟定县特色果蔬无土栽培示范基地建设项目</t>
  </si>
  <si>
    <t>对全县高端特色果蔬种植企业、家庭农场、种植大户规模化种植基地，示范推广水溶液、有机质等无土栽培基地2万亩。</t>
  </si>
  <si>
    <t>省、州级</t>
  </si>
  <si>
    <t>牟定县6万亩土地轮作项目</t>
  </si>
  <si>
    <t>全县实施6万亩粮豆油轮作试点，其中：共和镇1.5万亩、江坡镇1.1万亩、新桥镇0.8万亩、凤屯镇0.6万亩、安乐乡0.6万亩、戌街乡0.9万亩、蟠猫乡0.5万亩。</t>
  </si>
  <si>
    <t>牟定县数字化智慧高端果蔬种植基地建设项目</t>
  </si>
  <si>
    <t>从节约用地,高质量、高效益发展果蔬种植为目标，示范发展特色高端果蔬种植基地1万亩，配套土壤、气温、产品检测、分拣销售等智能化设备。</t>
  </si>
  <si>
    <t>2021-2023</t>
  </si>
  <si>
    <t>五、养殖类产业</t>
  </si>
  <si>
    <t>牟定县动物保护能力提升工程</t>
  </si>
  <si>
    <t>1、清洁车辆停车900平方米、污染车辆停车场900平方米；  2、化验室24间360平方米；  3、清洗房600平方米；烘干房600平方米；4、人员用房900平方米；5、60米深水井6座；6、硬化场地6000平方米；7、设备用房300平方米；8、50立方米压力罐6座；9、500立方米污水处理设施6套；10、6个生猪运输车辆清洗消毒中心建设。</t>
  </si>
  <si>
    <t>2020-2022</t>
  </si>
  <si>
    <t>县农业和农村局</t>
  </si>
  <si>
    <t>牟定县生猪标准化规模养殖建设项目</t>
  </si>
  <si>
    <t>建设年出栏10万头以上的生猪规模养殖场5个；年出栏1万头以上的生猪规模养殖场5个；年出栏1千头以上的生猪规模养殖场30个。建设标准化猪舍300000平方米以及基础设施。</t>
  </si>
  <si>
    <t>牟定县标准化畜禽肉类冷链物流中心建设项目</t>
  </si>
  <si>
    <t>依托牟定县生猪标准化屠宰生产线、牛（羊）标准化屠宰生产线、活禽标准化屠宰生产线，新建屠禽肉类洗消车间1000平方米，分割车间3000平方米，冷链仓库4000平方米，销售交易平台2000平方米，建立线上平台。通过项目实施、达到肉类分部位、等级，易于线上线下交易，提高肉类附加值，实现销售收益1000万收益以上，达到对外有交易，对内有补充。</t>
  </si>
  <si>
    <t>牟定县动物防疫体系建设</t>
  </si>
  <si>
    <t xml:space="preserve">    （一）土建工程：村兽医室94间9400平方米。
    （二）配套设备：1、台式电脑94台；2、疫苗冷藏冰箱94台；3、办公桌椅94套；4、疫苗冷藏箱94个；5、兽医诊疗设备94台套。</t>
  </si>
  <si>
    <t>2021年</t>
  </si>
  <si>
    <t>2025年</t>
  </si>
  <si>
    <t>牟定县数字化智慧渔业体系建设项目</t>
  </si>
  <si>
    <t>构建基于物联网的水产养殖生产和管理系统，推进水体环境实时监控、饵料精准投喂、病害监测预警、循环水装备控制、网箱自动升降控制、无人机巡航等数字技术装备普及应用，发展数字水产养殖。</t>
  </si>
  <si>
    <t>2021-2022</t>
  </si>
  <si>
    <t>12600</t>
  </si>
  <si>
    <t>牟定县稻田综合种养殖基地建设项目</t>
  </si>
  <si>
    <t>（一）在七乡镇开展10000亩稻田综合（淡水鱼、鳝鱼、泥鳅），以校企合作为平台，开展稻田养殖鳝鱼、泥鳅试验示范推广。（二）在共和镇建水生动物疫病防控监测中心。主要包括实验准备室、细菌检验实验室、寄生虫检验实验室、分子生物学实验室、理化实验室、药品和试剂室、天平室、信息资料综合分析室等功能区。购置细菌检测、寄生虫检测、水质检测及药物敏感型检测用实验设备以及运输工具等。
（三）在高海拔地区租赁100亩农田，建设养殖池，配套相关设备，以院企合作为平台，在冷凉地区开展以冷水鱼为主的育苗及引苗试验，服务水产生产。</t>
  </si>
  <si>
    <t>牟定县水产育苗基地建设项目</t>
  </si>
  <si>
    <t>在高海拔地区租赁100亩农田，建设养殖池，配套相关设备，以院企合作为平台，在冷凉地区开展以冷水鱼为主的育苗及引苗试验，服务大田生产。周期10年。</t>
  </si>
  <si>
    <t>牟定县渔业工厂化养殖示范基地建设项目</t>
  </si>
  <si>
    <t>新建渔业工厂化养殖示范基地4个，建设工厂化水域面积120亩，配套推水集装箱、供氧设备、数字化监控设备、池塘循环路道、四周绿化等。</t>
  </si>
  <si>
    <t>2021—2024</t>
  </si>
  <si>
    <t>禄丰县农业农村局</t>
  </si>
  <si>
    <t>六、农产品加工及流通业</t>
  </si>
  <si>
    <t xml:space="preserve">  牟定县智慧农产品冷链物流园区建设项目</t>
  </si>
  <si>
    <t>依托牟定县现代农业产业（三产融合）园区建设果、蔬花卉原料基地。新建冷链仓库五栋，建筑面积为30812平方米；包装车间二栋，建筑面积均为6592平方米；其他配套基础设施工程建筑面积为5736.56平方米，配套产品检测、分拣销售等智能化设备。通过物流园区建设，可实现仓储9万吨,分流销售果蔬12万吨次，年可实现经济效益2500万元。</t>
  </si>
  <si>
    <t>2020-2021</t>
  </si>
  <si>
    <t>共和镇华星村委会</t>
  </si>
  <si>
    <t>牟定县智慧优势特色农产品加工项目</t>
  </si>
  <si>
    <t>依托牟定县内16家腐乳生产企业，走集团化道路，整合腐乳资源、整合品牌。对我县腐乳进行精细化加工，进行统一策划、统一进购原料、统一包装、分散生产，以产品产量入股，进行统一宣传、销售，开拓市场，扩大牟定腐乳生产规模，提高腐乳质量新建8000吨乳腐标准化年产线6条，生产车间5000m2，购置安装乳腐生产设备50台（套）；新建年产2000吨果脯生产线3条，生产车间2000m2，购置安装果脯生产设备20台（套）；新建年产优质粮油1万亩生产线8条，生产车间2000m2，购置安装粮油生产设备30台（套）。示范带动牟定高原特色10万亩优质水稻、5万亩优质油菜、3万亩优质水果示范种植，配套产品检测、分拣销售等智能化设备。</t>
  </si>
  <si>
    <t>2020-2025</t>
  </si>
  <si>
    <t>牟定县农产品仓储保鲜冷链物流设施建设工程</t>
  </si>
  <si>
    <t>新建250m3高温库(3-5Cº)9座；新建200m3气调库(-15Cº--18Cº)11座</t>
  </si>
  <si>
    <t>牟定县农业产业化联合体项目</t>
  </si>
  <si>
    <t>依托“牟定腐乳”地理标识和区域品牌，打造集“牟定腐乳”主导品牌、原料基地、公司合作社农户等紧密的农业产业化联合体。</t>
  </si>
  <si>
    <t>牟定县绿色产业基地高标准绿色种养植基地提升改造项目</t>
  </si>
  <si>
    <t>对全县目前申报的绿色种养殖产业基地进行提升改造。1、基地道路、机耕路硬化500公里，设计路面均宽3m，厚0.2m；2、配套基地高效节水提水设施100套，输水主管道160公里；3、土壤改良1万亩；4、品质提升改良50个。</t>
  </si>
  <si>
    <t>省 级</t>
  </si>
  <si>
    <t>牟定县创业创新基地示范建设项目</t>
  </si>
  <si>
    <t>依托牟定县现代农业示范园，建设牟定县创业创新示范基地。</t>
  </si>
  <si>
    <t>牟定县一二三产融合产业兴村强县项目</t>
  </si>
  <si>
    <t>云南依托楚雄圣谷食品有限公司建设2.5万亩“江红李”种植、育苗实验示范、休闲观光及精深加工为主导产业的产业兴村强县项目</t>
  </si>
  <si>
    <t>江坡镇</t>
  </si>
  <si>
    <t>2020年</t>
  </si>
  <si>
    <t>牟定县“一村一品”示范村镇建设项目</t>
  </si>
  <si>
    <t>依托牟定县气候特色和区域优势，围绕优势特色葡萄、沃柑、云南红梨、芦笋、猕猴桃、软籽石榴、冬早桃、大粒蚕豆、花卉、食用菌、生猪等产业，在全县打造20个特色“一村一品”示范村。建设内容：水果基地8万亩、蔬菜基地10万亩、花卉基地1.5万亩、食用菌基地1万亩、年生猪出栏40万头。</t>
  </si>
  <si>
    <t>七、农产品质量安全监管</t>
  </si>
  <si>
    <t>牟定县农作物统防统治及绿色防控项目</t>
  </si>
  <si>
    <t>每年统防统治面积不少于30万亩。购买无人机30架；太阳能杀虫灯1000盏；黄色、蓝色粘虫板100000片；螟蛾诱捕器10000套。购置农作物病虫疫情预警及指挥平台1套；物联网监测预警系统1套；虫情信息自动采集系统1套；农作物病菌孢子自动捕捉培养系统1套；害虫性诱自动诱捕器1套；农田远程实时监测设备1套；病虫监测智能网关1套；农田害鼠监测设备1套；</t>
  </si>
  <si>
    <t>牟定县农产品质量安全在线监管平台建设项目</t>
  </si>
  <si>
    <t>1、结合国家级农产品质量安全示范县创建，在全县一定规模的种养殖企业、生产基地安装在线实时监控系统，对农产品质量安全监管实现在线实时监督管理；2、建立全县大数据监管平台1个，7乡镇监管平台各1个，实现动物检疫、农产品合格证、产品追溯等网络化监控；3、建成全县产、供、销一体综合网络数据库，实现云数据共享。</t>
  </si>
  <si>
    <t>八、"农旅"融合</t>
  </si>
  <si>
    <t>牟定县休闲农业和乡村旅游项目</t>
  </si>
  <si>
    <t>依托昆楚大复线、楚大高速过境段、元双二级路过境段，打造休闲观光农业和乡村旅游示范点。建设内容：庆丰湖化佛山。</t>
  </si>
  <si>
    <t>牟定县花卉休闲产业园建设项目</t>
  </si>
  <si>
    <t>项目围绕滇中城市一体化、楚雄半小时休闲旅游经济圈、元双公路、楚大高速复线、楚姚高速公路的建设，借力化佛山风景名胜区的影响力，依托牟尼村委会花卉种植基地，规划以共和镇、凤屯镇、江坡镇为种植核心，建设以花卉产业和休闲旅游业为主、一二三产业融合发展的综合开放现代农业产业园区。建设鲜切花卉种植核心示范区1万亩亩、1—2个田园综合体及一批特色乡村旅游示范村、花卉繁制种基地1000亩和花卉系列产品加工厂、配套建设花卉交易中心、配送物流中心、生态花卉餐厅及相关设施，推动一二三产业融合发展，打造楚雄后花园和康养基地，创建省级现代农业产业园。</t>
  </si>
  <si>
    <t>共和镇、江坡镇、凤屯镇</t>
  </si>
  <si>
    <t>九、数字农业</t>
  </si>
  <si>
    <t>牟定县农作物病虫害数字化监测预警田间监测点项目建设</t>
  </si>
  <si>
    <t>建设一个县级农作物病虫害数字化监测预警系统，主要配备自动虫情测报灯、性诱监测诱捕器、气候监测仪、重大病害智能监测仪、田间可移动实时监测设备（可移动监测单兵设备）和数据传输、汇总、分析等软硬件设施设备，简易交通工具，以及增配田间实时监测物联网设施设备。（二）农作物病虫害监测预警田间监测点建设
每个乡镇建设一个农作物病虫害监测预警田间监测点，主要建设病虫害监测监测点简易房一个，架设220伏交流电至简易房，供虫情测报灯每天运转使用，安装虫情测报灯一台，每个监测点采购50台应急药械供病虫害应急防控使用，
采购病虫害测报相关工具书籍，供测报人员学习使用。对各乡镇测报人员进行培训，帮助测报人员逐步掌握测报技能，熟悉测报业务。</t>
  </si>
  <si>
    <t>共和镇江坡镇凤屯镇 安乐乡戌街乡蟠猫乡新桥镇</t>
  </si>
  <si>
    <t>牟定县数字乡村试点建设项目</t>
  </si>
  <si>
    <t>提升全县7个乡镇89个村（居委会）农村的光纤互联网，数字电视以及4G、5Ｇ网络覆盖，整合数字资源共享平台，完善“三农”信息服务体系，探索乡村数字治理新模式，加快推动农村水利、公路、农业生产加工等传统基础设施的数字化、智能化转型。推进智慧水利、智慧交通、智能电网、智慧农业、智慧物流建设，培养乡村数字经济新业态，推动信息化与农业的相融合发展模式，探索农业农村的大数据管理，有意识的培养农村电商品牌5个，实现牟定数字乡村产业融合发展，最终实现“互联网+”向农村延伸覆盖，服务乡村振兴。</t>
  </si>
  <si>
    <t>牟定县智慧农产品冷链物流园区建设项目</t>
  </si>
  <si>
    <t>专项债券</t>
  </si>
  <si>
    <t>牟定县农业数据云平台建设项目</t>
  </si>
  <si>
    <t>建成覆盖全县农业全产业链，集数据监测、分析、发布和服务于一体的数据云平台，省级以上龙头企业建设基地物联网应用比例达20%以上。</t>
  </si>
  <si>
    <t>项目乡镇</t>
  </si>
  <si>
    <t>十、人才培育与农技推广服务体系建设</t>
  </si>
  <si>
    <t xml:space="preserve"> 牟定县乡土人才培训项目</t>
  </si>
  <si>
    <t>1.开展乡土人才示范培训，实施农村实用人才“职业素质和能力提升计划”，培育一批“土专家”“田秀才”、产业发展带头人和农村电商人才，每年培训乡土人才2000名，累计培训6000名。2.在全县种养殖企业、合作社、家庭农场全面推行食用农产品合格证制度。</t>
  </si>
  <si>
    <t>全县7个乡镇</t>
  </si>
  <si>
    <t>国家级、省级、州级</t>
  </si>
  <si>
    <t>牟定县高素质农民培训基地建设项目。</t>
  </si>
  <si>
    <t>1、建设农民科技教育培训教学大楼、多媒体教室及业务用房4000m2及教学设施设备配备；2、十四五期间培训高素质农民5000人。。</t>
  </si>
  <si>
    <t>牟定县散花村委会四十亩</t>
  </si>
  <si>
    <t>国家</t>
  </si>
  <si>
    <t>牟定县农民科技教育培训教学实训基地建设项目</t>
  </si>
  <si>
    <t>1、建设培训多媒体教室及业务用房3万平方米（30000m2）及教学设施设备配备；2、十四五期间开展现场教学500场次，辐射带动培训学员6000余人次。</t>
  </si>
  <si>
    <t>7乡镇（15个教学实训基地）</t>
  </si>
  <si>
    <t>牟定县乡村振兴人才培训田间学校建设项目</t>
  </si>
  <si>
    <t>1、建设培训多媒体教室及业务用房4000m2及教学设施设备配备；2、开展乡村振兴人才培训1万人。</t>
  </si>
  <si>
    <t>2乡镇</t>
  </si>
  <si>
    <t>牟定县农业农业局</t>
  </si>
  <si>
    <t>十一、美丽乡村建设</t>
  </si>
  <si>
    <t>牟定县农村人居环境整治建设项目</t>
  </si>
  <si>
    <t>新建一体化污水处理站一座，近期一期150m³/d，铺设污水管网5.05km。各乡镇已到位资金50%，尚有50%资金不到位，按照350万元/乡镇。新建日处理生活垃圾150吨垃圾处理场1个(1000万元)，新建日转运生活垃圾30吨中转站6个（600万元）。建设326个自然村326个污水氧化塘及村内污水收集沟渠设施。20万元/村。农村无害化卫生户厕12000个。投资0.3万元/个。50户以上无卫生公厕的自荐然村各建一个卫生公厕所共建200座。投资10万元/座。水源地保护工程新建防护围栏1440m，新建警示标志牌10个;生活污水收集工程新建1175米，沟渠修缮1986米；生活污水处理工程新建20m3/d生物塘污水处理系统1座;生活垃圾收集清运工程新建垃圾房1座、购置垃圾斗14个、勾臂式垃圾运输车1辆。投资100万元/行政村。</t>
  </si>
  <si>
    <t>牟定县村庄公共基础设施建设工程</t>
  </si>
  <si>
    <t>牟定县村庄公共基础设施建设工程规划建设入库项目15个。规划项目建设内容是：新建村内道路66条，长68.33km；设计规格是路面宽3m，厚0.2m；配套安装太阳灯1258盏；新建村庄综合性公共服务中心文化活动室60个，9150m2；新建文化活动室配套厨房46个，1840m2；新建公厕63个，1270m2；新建篮球场53块，31800m2。</t>
  </si>
  <si>
    <t>牟定县小村庄文化活动场所建设项目</t>
  </si>
  <si>
    <r>
      <rPr>
        <sz val="9"/>
        <rFont val="宋体"/>
        <charset val="134"/>
      </rPr>
      <t>对人口在200人以下的120个村庄进行文化活动场所建设。新建文化活动室配套厨房120个，1840m</t>
    </r>
    <r>
      <rPr>
        <vertAlign val="superscript"/>
        <sz val="9"/>
        <rFont val="宋体"/>
        <charset val="134"/>
      </rPr>
      <t>2</t>
    </r>
    <r>
      <rPr>
        <sz val="9"/>
        <rFont val="宋体"/>
        <charset val="134"/>
      </rPr>
      <t>；新建公厕73个，1460m</t>
    </r>
    <r>
      <rPr>
        <vertAlign val="superscript"/>
        <sz val="9"/>
        <rFont val="宋体"/>
        <charset val="134"/>
      </rPr>
      <t>2</t>
    </r>
    <r>
      <rPr>
        <sz val="9"/>
        <rFont val="宋体"/>
        <charset val="134"/>
      </rPr>
      <t>；新建篮球场42块，25200m</t>
    </r>
    <r>
      <rPr>
        <vertAlign val="superscript"/>
        <sz val="9"/>
        <rFont val="宋体"/>
        <charset val="134"/>
      </rPr>
      <t>2</t>
    </r>
    <r>
      <rPr>
        <sz val="9"/>
        <rFont val="宋体"/>
        <charset val="134"/>
      </rPr>
      <t>。</t>
    </r>
  </si>
  <si>
    <t>牟定县村组公路提升改造项目</t>
  </si>
  <si>
    <t>全县硬化村组公路300公里，设计规格：路面均宽6m，厚0.25m；村组公路加宽及损毁公路修复45公里。</t>
  </si>
  <si>
    <t>牟定县村间古文化遗址保护性修复项目</t>
  </si>
  <si>
    <r>
      <rPr>
        <sz val="9"/>
        <rFont val="宋体"/>
        <charset val="134"/>
      </rPr>
      <t>以弘扬传统历史文化为目的,对村间古建筑古遗址进行保护性修缮。修缮遗址160处，修缮面积22400m</t>
    </r>
    <r>
      <rPr>
        <vertAlign val="superscript"/>
        <sz val="9"/>
        <rFont val="宋体"/>
        <charset val="134"/>
      </rPr>
      <t>2</t>
    </r>
    <r>
      <rPr>
        <sz val="9"/>
        <rFont val="宋体"/>
        <charset val="134"/>
      </rPr>
      <t>。</t>
    </r>
  </si>
  <si>
    <t>牟定县村间残垣断壁清理项目</t>
  </si>
  <si>
    <r>
      <rPr>
        <sz val="9"/>
        <rFont val="宋体"/>
        <charset val="134"/>
      </rPr>
      <t>以规范村间房屋建设、改善面貌为目的,对村间历史余留的破废建筑物、违规建筑物等残垣断壁进行全面清理拆除。清理拆除729处，清理拆除面积700000m</t>
    </r>
    <r>
      <rPr>
        <vertAlign val="superscript"/>
        <sz val="9"/>
        <rFont val="宋体"/>
        <charset val="134"/>
      </rPr>
      <t>2</t>
    </r>
    <r>
      <rPr>
        <sz val="9"/>
        <rFont val="宋体"/>
        <charset val="134"/>
      </rPr>
      <t>，</t>
    </r>
  </si>
  <si>
    <t>牟定县村间绿化美化建设项目</t>
  </si>
  <si>
    <t>通过农村人居环境整治,对全县729个自然村四旁及道路边进行绿化、美化。购置移栽各类苗木35万株。</t>
  </si>
  <si>
    <t>县级</t>
  </si>
  <si>
    <t>牟定县乡村房建发展空间布局规划建设项目</t>
  </si>
  <si>
    <t>以全县1186个自然村为对象，开展自然查房屋建设发展空间布局规划，规范农村房屋建筑，依托美丽乡村建设，逐步打造功能齐备的新村庄。</t>
  </si>
  <si>
    <t>十二、农业生态环保</t>
  </si>
  <si>
    <t>牟定县畜禽粪污资源化利用整县推进项目</t>
  </si>
  <si>
    <t>改造升级饮污分离盒2700套、建设氧化塘1800m³、异位发酵床1000㎡、厌氧发酵池1800m³、大中型沼气工程2座、区域性粪污集中处理中心1座等相关设施。通过粪便处理，年可生产商品有机肥（含沼渣）2.94万吨，实现产值2352万元（按800元/吨计）；产沼气200万立方米（按单价0.8元/每立方米沼气），年可实现产值160万元；年产沼液 31万吨（按单价10元/每吨），年可实现产值310万元。项目共计可实现产值2822万元。</t>
  </si>
  <si>
    <t>牟定县种养生态循环一体化项目</t>
  </si>
  <si>
    <t>种植业、养殖业重点的区域建设畜禽养殖场与当地规模化种植相配套的生态循环基地。</t>
  </si>
  <si>
    <t>牟定县受污染耕地修复治理项目</t>
  </si>
  <si>
    <t>对全县8600亩受污染耕地实施生态修复治理。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</si>
</sst>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s>
  <fonts count="40">
    <font>
      <sz val="11"/>
      <color theme="1"/>
      <name val="宋体"/>
      <charset val="134"/>
      <scheme val="minor"/>
    </font>
    <font>
      <b/>
      <sz val="11"/>
      <color theme="1"/>
      <name val="宋体"/>
      <charset val="134"/>
      <scheme val="minor"/>
    </font>
    <font>
      <sz val="12"/>
      <color theme="1"/>
      <name val="宋体"/>
      <charset val="134"/>
      <scheme val="minor"/>
    </font>
    <font>
      <sz val="20"/>
      <color theme="1"/>
      <name val="方正小标宋简体"/>
      <charset val="134"/>
    </font>
    <font>
      <sz val="14"/>
      <color theme="1"/>
      <name val="宋体"/>
      <charset val="134"/>
      <scheme val="minor"/>
    </font>
    <font>
      <b/>
      <sz val="12"/>
      <color theme="1"/>
      <name val="宋体"/>
      <charset val="134"/>
      <scheme val="minor"/>
    </font>
    <font>
      <sz val="9"/>
      <color theme="1"/>
      <name val="宋体"/>
      <charset val="134"/>
      <scheme val="minor"/>
    </font>
    <font>
      <b/>
      <sz val="9"/>
      <color theme="1"/>
      <name val="宋体"/>
      <charset val="134"/>
      <scheme val="minor"/>
    </font>
    <font>
      <sz val="9"/>
      <name val="宋体"/>
      <charset val="134"/>
    </font>
    <font>
      <sz val="9"/>
      <name val="宋体"/>
      <charset val="134"/>
      <scheme val="minor"/>
    </font>
    <font>
      <sz val="9"/>
      <name val="SimSun"/>
      <charset val="134"/>
    </font>
    <font>
      <sz val="9"/>
      <name val="宋体"/>
      <charset val="134"/>
      <scheme val="major"/>
    </font>
    <font>
      <sz val="10"/>
      <name val="宋体"/>
      <charset val="134"/>
      <scheme val="minor"/>
    </font>
    <font>
      <sz val="9"/>
      <color theme="1"/>
      <name val="宋体"/>
      <charset val="134"/>
    </font>
    <font>
      <sz val="9"/>
      <color rgb="FF000000"/>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name val="Helv"/>
      <charset val="134"/>
    </font>
    <font>
      <b/>
      <sz val="18"/>
      <color theme="3"/>
      <name val="宋体"/>
      <charset val="134"/>
      <scheme val="minor"/>
    </font>
    <font>
      <sz val="12"/>
      <name val="Times New Roman"/>
      <charset val="134"/>
    </font>
    <font>
      <i/>
      <sz val="11"/>
      <color rgb="FF7F7F7F"/>
      <name val="宋体"/>
      <charset val="0"/>
      <scheme val="minor"/>
    </font>
    <font>
      <b/>
      <sz val="15"/>
      <color theme="3"/>
      <name val="宋体"/>
      <charset val="134"/>
      <scheme val="minor"/>
    </font>
    <font>
      <sz val="10"/>
      <name val="Arial"/>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9" applyNumberFormat="0" applyAlignment="0" applyProtection="0">
      <alignment vertical="center"/>
    </xf>
    <xf numFmtId="44" fontId="0" fillId="0" borderId="0" applyFont="0" applyFill="0" applyBorder="0" applyAlignment="0" applyProtection="0">
      <alignment vertical="center"/>
    </xf>
    <xf numFmtId="0" fontId="18" fillId="0" borderId="0"/>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10"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xf numFmtId="0" fontId="26" fillId="0" borderId="0" applyNumberForma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30" fillId="0" borderId="0"/>
    <xf numFmtId="0" fontId="31" fillId="0" borderId="11" applyNumberFormat="0" applyFill="0" applyAlignment="0" applyProtection="0">
      <alignment vertical="center"/>
    </xf>
    <xf numFmtId="0" fontId="20" fillId="9" borderId="0" applyNumberFormat="0" applyBorder="0" applyAlignment="0" applyProtection="0">
      <alignment vertical="center"/>
    </xf>
    <xf numFmtId="0" fontId="23" fillId="0" borderId="12" applyNumberFormat="0" applyFill="0" applyAlignment="0" applyProtection="0">
      <alignment vertical="center"/>
    </xf>
    <xf numFmtId="0" fontId="20" fillId="10" borderId="0" applyNumberFormat="0" applyBorder="0" applyAlignment="0" applyProtection="0">
      <alignment vertical="center"/>
    </xf>
    <xf numFmtId="0" fontId="32" fillId="11" borderId="13" applyNumberFormat="0" applyAlignment="0" applyProtection="0">
      <alignment vertical="center"/>
    </xf>
    <xf numFmtId="0" fontId="33" fillId="11" borderId="9" applyNumberFormat="0" applyAlignment="0" applyProtection="0">
      <alignment vertical="center"/>
    </xf>
    <xf numFmtId="0" fontId="34" fillId="12" borderId="14" applyNumberFormat="0" applyAlignment="0" applyProtection="0">
      <alignment vertical="center"/>
    </xf>
    <xf numFmtId="0" fontId="16" fillId="13" borderId="0" applyNumberFormat="0" applyBorder="0" applyAlignment="0" applyProtection="0">
      <alignment vertical="center"/>
    </xf>
    <xf numFmtId="0" fontId="20" fillId="14" borderId="0" applyNumberFormat="0" applyBorder="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16" fillId="17" borderId="0" applyNumberFormat="0" applyBorder="0" applyAlignment="0" applyProtection="0">
      <alignment vertical="center"/>
    </xf>
    <xf numFmtId="0" fontId="20"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20" fillId="27" borderId="0" applyNumberFormat="0" applyBorder="0" applyAlignment="0" applyProtection="0">
      <alignment vertical="center"/>
    </xf>
    <xf numFmtId="0" fontId="16"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8" fillId="0" borderId="0"/>
    <xf numFmtId="0" fontId="16" fillId="31" borderId="0" applyNumberFormat="0" applyBorder="0" applyAlignment="0" applyProtection="0">
      <alignment vertical="center"/>
    </xf>
    <xf numFmtId="0" fontId="20" fillId="32" borderId="0" applyNumberFormat="0" applyBorder="0" applyAlignment="0" applyProtection="0">
      <alignment vertical="center"/>
    </xf>
    <xf numFmtId="0" fontId="18" fillId="0" borderId="0">
      <alignment vertical="center"/>
    </xf>
    <xf numFmtId="0" fontId="18" fillId="0" borderId="0">
      <alignment vertical="center"/>
    </xf>
    <xf numFmtId="0" fontId="27" fillId="0" borderId="0"/>
    <xf numFmtId="0" fontId="18" fillId="0" borderId="0"/>
    <xf numFmtId="0" fontId="18" fillId="0" borderId="0">
      <alignment vertical="center"/>
    </xf>
    <xf numFmtId="0" fontId="18" fillId="0" borderId="0"/>
  </cellStyleXfs>
  <cellXfs count="84">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wrapText="1"/>
    </xf>
    <xf numFmtId="0" fontId="6" fillId="0" borderId="6" xfId="0" applyFont="1" applyFill="1" applyBorder="1">
      <alignment vertical="center"/>
    </xf>
    <xf numFmtId="0" fontId="6" fillId="0" borderId="6" xfId="0" applyFont="1" applyFill="1" applyBorder="1" applyAlignment="1">
      <alignment horizontal="center" vertical="center"/>
    </xf>
    <xf numFmtId="0" fontId="6" fillId="0" borderId="6" xfId="0"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6" xfId="0" applyFont="1" applyFill="1" applyBorder="1">
      <alignment vertical="center"/>
    </xf>
    <xf numFmtId="0" fontId="7" fillId="0" borderId="6" xfId="0" applyFont="1" applyFill="1" applyBorder="1" applyAlignment="1">
      <alignment horizontal="right" vertical="center"/>
    </xf>
    <xf numFmtId="0" fontId="8" fillId="0" borderId="6"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1" xfId="57" applyFont="1" applyFill="1" applyBorder="1" applyAlignment="1">
      <alignment horizontal="center" vertical="center" wrapText="1"/>
    </xf>
    <xf numFmtId="177" fontId="8" fillId="0" borderId="1" xfId="0" applyNumberFormat="1" applyFont="1" applyFill="1" applyBorder="1" applyAlignment="1">
      <alignment horizontal="right" vertical="center" wrapText="1"/>
    </xf>
    <xf numFmtId="0" fontId="9" fillId="0" borderId="6" xfId="0" applyFont="1" applyFill="1" applyBorder="1" applyAlignment="1">
      <alignment horizontal="right" vertical="center"/>
    </xf>
    <xf numFmtId="0" fontId="8" fillId="0" borderId="6" xfId="0" applyFont="1" applyFill="1" applyBorder="1" applyAlignment="1">
      <alignment horizontal="right"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top" wrapText="1"/>
    </xf>
    <xf numFmtId="0" fontId="9" fillId="0" borderId="6" xfId="0" applyFont="1" applyFill="1" applyBorder="1" applyAlignment="1">
      <alignment horizontal="center" vertical="center"/>
    </xf>
    <xf numFmtId="177" fontId="8" fillId="0" borderId="6" xfId="0" applyNumberFormat="1" applyFont="1" applyFill="1" applyBorder="1" applyAlignment="1">
      <alignment horizontal="right" vertical="center" wrapText="1"/>
    </xf>
    <xf numFmtId="0" fontId="8" fillId="0" borderId="6" xfId="0" applyFont="1" applyFill="1" applyBorder="1" applyAlignment="1">
      <alignment horizontal="left" vertical="top" wrapText="1"/>
    </xf>
    <xf numFmtId="0" fontId="8" fillId="0" borderId="6" xfId="0" applyFont="1" applyFill="1" applyBorder="1" applyAlignment="1">
      <alignment horizontal="center" vertical="center"/>
    </xf>
    <xf numFmtId="0" fontId="7" fillId="0" borderId="6" xfId="0" applyFont="1" applyFill="1" applyBorder="1" applyAlignment="1">
      <alignment vertical="center" wrapText="1"/>
    </xf>
    <xf numFmtId="0" fontId="7" fillId="0" borderId="6" xfId="0" applyFont="1" applyFill="1" applyBorder="1" applyAlignment="1">
      <alignment horizontal="left" vertical="top" wrapText="1"/>
    </xf>
    <xf numFmtId="0" fontId="7" fillId="0" borderId="6" xfId="0" applyFont="1" applyFill="1" applyBorder="1" applyAlignment="1">
      <alignment horizontal="right" vertical="center" wrapText="1"/>
    </xf>
    <xf numFmtId="49" fontId="9" fillId="0" borderId="6" xfId="57" applyNumberFormat="1" applyFont="1" applyFill="1" applyBorder="1" applyAlignment="1">
      <alignment horizontal="center" vertical="center" wrapText="1"/>
    </xf>
    <xf numFmtId="0" fontId="9" fillId="0" borderId="6"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right" vertical="center" wrapText="1"/>
    </xf>
    <xf numFmtId="0" fontId="10" fillId="0" borderId="7" xfId="0" applyFont="1" applyFill="1" applyBorder="1" applyAlignment="1">
      <alignment horizontal="center" vertical="center" wrapText="1"/>
    </xf>
    <xf numFmtId="0" fontId="10" fillId="0" borderId="7" xfId="0" applyFont="1" applyFill="1" applyBorder="1" applyAlignment="1">
      <alignment horizontal="left" vertical="top" wrapText="1"/>
    </xf>
    <xf numFmtId="177" fontId="8" fillId="0" borderId="1" xfId="57" applyNumberFormat="1" applyFont="1" applyFill="1" applyBorder="1" applyAlignment="1">
      <alignment horizontal="right" vertical="center" wrapText="1"/>
    </xf>
    <xf numFmtId="0" fontId="9" fillId="0" borderId="6" xfId="0" applyFont="1" applyFill="1" applyBorder="1" applyAlignment="1">
      <alignment vertical="center" wrapText="1"/>
    </xf>
    <xf numFmtId="0" fontId="9" fillId="0" borderId="6" xfId="57" applyNumberFormat="1" applyFont="1" applyFill="1" applyBorder="1" applyAlignment="1">
      <alignment horizontal="right" vertical="center" wrapText="1"/>
    </xf>
    <xf numFmtId="0" fontId="9" fillId="0" borderId="6" xfId="0" applyFont="1" applyFill="1" applyBorder="1" applyAlignment="1">
      <alignment horizontal="center" vertical="top" wrapText="1"/>
    </xf>
    <xf numFmtId="0" fontId="6" fillId="0" borderId="6" xfId="0" applyFont="1" applyFill="1" applyBorder="1" applyAlignment="1">
      <alignment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left" vertical="top" wrapText="1"/>
    </xf>
    <xf numFmtId="177" fontId="11" fillId="0" borderId="6" xfId="0" applyNumberFormat="1" applyFont="1" applyFill="1" applyBorder="1" applyAlignment="1">
      <alignment horizontal="right" vertical="center" wrapText="1"/>
    </xf>
    <xf numFmtId="49" fontId="11" fillId="0" borderId="6" xfId="20" applyNumberFormat="1" applyFont="1" applyFill="1" applyBorder="1" applyAlignment="1">
      <alignment horizontal="center" vertical="center" wrapText="1"/>
    </xf>
    <xf numFmtId="0" fontId="9" fillId="0" borderId="6" xfId="60" applyNumberFormat="1" applyFont="1" applyFill="1" applyBorder="1" applyAlignment="1">
      <alignment horizontal="center" vertical="center" wrapText="1"/>
    </xf>
    <xf numFmtId="49" fontId="9" fillId="0" borderId="6" xfId="60" applyNumberFormat="1" applyFont="1" applyFill="1" applyBorder="1" applyAlignment="1">
      <alignment horizontal="right" vertical="center" wrapText="1"/>
    </xf>
    <xf numFmtId="0" fontId="12" fillId="0" borderId="6" xfId="0" applyFont="1" applyFill="1" applyBorder="1" applyAlignment="1">
      <alignment horizontal="center" vertical="center" wrapText="1"/>
    </xf>
    <xf numFmtId="0" fontId="12" fillId="0" borderId="6" xfId="0" applyFont="1" applyFill="1" applyBorder="1" applyAlignment="1">
      <alignment horizontal="left" vertical="top" wrapText="1"/>
    </xf>
    <xf numFmtId="177" fontId="12" fillId="0" borderId="6" xfId="0" applyNumberFormat="1" applyFont="1" applyFill="1" applyBorder="1" applyAlignment="1">
      <alignment horizontal="right" vertical="center" wrapText="1"/>
    </xf>
    <xf numFmtId="0" fontId="8" fillId="0" borderId="6"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left" vertical="top"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8" fillId="0" borderId="6" xfId="0" applyFont="1" applyFill="1" applyBorder="1" applyAlignment="1">
      <alignment horizontal="left" vertical="center" wrapText="1"/>
    </xf>
    <xf numFmtId="49" fontId="11" fillId="0" borderId="6" xfId="57" applyNumberFormat="1" applyFont="1" applyFill="1" applyBorder="1" applyAlignment="1">
      <alignment horizontal="center" vertical="center" wrapText="1"/>
    </xf>
    <xf numFmtId="49" fontId="9" fillId="0" borderId="6" xfId="6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right" vertical="center" wrapText="1"/>
    </xf>
    <xf numFmtId="0" fontId="14" fillId="0" borderId="0" xfId="0" applyFont="1" applyFill="1" applyAlignment="1">
      <alignment horizontal="center" vertical="center" wrapText="1"/>
    </xf>
    <xf numFmtId="0" fontId="6" fillId="0" borderId="6" xfId="0" applyFont="1" applyFill="1" applyBorder="1" applyAlignment="1">
      <alignment horizontal="left" vertical="top" wrapText="1"/>
    </xf>
    <xf numFmtId="0" fontId="6" fillId="0" borderId="6" xfId="0" applyFont="1" applyFill="1" applyBorder="1" applyAlignment="1">
      <alignment horizontal="right" vertical="center" wrapText="1"/>
    </xf>
    <xf numFmtId="177" fontId="9" fillId="0" borderId="6" xfId="0" applyNumberFormat="1" applyFont="1" applyFill="1" applyBorder="1" applyAlignment="1">
      <alignment horizontal="center" vertical="center" wrapText="1"/>
    </xf>
    <xf numFmtId="176" fontId="7" fillId="0" borderId="6" xfId="0" applyNumberFormat="1" applyFont="1" applyFill="1" applyBorder="1" applyAlignment="1">
      <alignment horizontal="right" vertical="center" wrapText="1"/>
    </xf>
    <xf numFmtId="0" fontId="9" fillId="0" borderId="1"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left" vertical="top"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right" vertical="center"/>
    </xf>
    <xf numFmtId="0" fontId="15" fillId="0" borderId="6" xfId="0" applyFont="1" applyFill="1" applyBorder="1" applyAlignment="1">
      <alignment horizontal="center" vertical="center" wrapText="1"/>
    </xf>
    <xf numFmtId="0" fontId="15" fillId="0" borderId="6" xfId="0" applyFont="1" applyFill="1" applyBorder="1" applyAlignment="1">
      <alignment horizontal="left" vertical="top" wrapText="1"/>
    </xf>
    <xf numFmtId="0" fontId="15" fillId="0" borderId="6" xfId="0" applyFont="1" applyFill="1" applyBorder="1" applyAlignment="1">
      <alignment horizontal="right" vertical="center" wrapText="1"/>
    </xf>
    <xf numFmtId="0" fontId="9" fillId="0" borderId="6" xfId="0" applyFont="1" applyFill="1" applyBorder="1">
      <alignment vertical="center"/>
    </xf>
    <xf numFmtId="0" fontId="8" fillId="0" borderId="6" xfId="57" applyFont="1" applyFill="1" applyBorder="1" applyAlignment="1">
      <alignment horizontal="center" vertical="center" wrapText="1"/>
    </xf>
    <xf numFmtId="0" fontId="0" fillId="0" borderId="0" xfId="0" applyFill="1" applyAlignment="1">
      <alignment horizontal="center" vertical="center"/>
    </xf>
    <xf numFmtId="0" fontId="13" fillId="0" borderId="6" xfId="0" applyFont="1" applyFill="1" applyBorder="1" applyAlignment="1">
      <alignment vertical="center" wrapText="1"/>
    </xf>
    <xf numFmtId="0" fontId="6" fillId="0" borderId="6" xfId="60" applyFont="1" applyFill="1" applyBorder="1" applyAlignment="1" applyProtection="1">
      <alignment horizontal="center" vertical="center" wrapText="1" readingOrder="1"/>
    </xf>
  </cellXfs>
  <cellStyles count="61">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常规 3 2 2" xfId="20"/>
    <cellStyle name="解释性文本" xfId="21" builtinId="53"/>
    <cellStyle name="常规 6 2"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1 2" xfId="55"/>
    <cellStyle name="常规 2" xfId="56"/>
    <cellStyle name="常规 3" xfId="57"/>
    <cellStyle name="常规 4 3" xfId="58"/>
    <cellStyle name="常规 7" xfId="59"/>
    <cellStyle name="常规_Sheet1" xfId="60"/>
  </cellStyles>
  <dxfs count="1">
    <dxf>
      <fill>
        <patternFill patternType="solid">
          <fgColor indexed="10"/>
          <bgColor indexed="14"/>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565150</xdr:colOff>
      <xdr:row>22</xdr:row>
      <xdr:rowOff>0</xdr:rowOff>
    </xdr:from>
    <xdr:to>
      <xdr:col>1</xdr:col>
      <xdr:colOff>670560</xdr:colOff>
      <xdr:row>22</xdr:row>
      <xdr:rowOff>4445</xdr:rowOff>
    </xdr:to>
    <xdr:pic>
      <xdr:nvPicPr>
        <xdr:cNvPr id="2" name="Picture 527" descr="clip_image54"/>
        <xdr:cNvPicPr>
          <a:picLocks noChangeAspect="1"/>
        </xdr:cNvPicPr>
      </xdr:nvPicPr>
      <xdr:blipFill>
        <a:blip r:embed="rId1" cstate="print"/>
        <a:stretch>
          <a:fillRect/>
        </a:stretch>
      </xdr:blipFill>
      <xdr:spPr>
        <a:xfrm>
          <a:off x="1298575" y="11217275"/>
          <a:ext cx="105410" cy="4445"/>
        </a:xfrm>
        <a:prstGeom prst="rect">
          <a:avLst/>
        </a:prstGeom>
        <a:noFill/>
        <a:ln w="9525">
          <a:noFill/>
        </a:ln>
      </xdr:spPr>
    </xdr:pic>
    <xdr:clientData/>
  </xdr:twoCellAnchor>
  <xdr:twoCellAnchor editAs="oneCell">
    <xdr:from>
      <xdr:col>1</xdr:col>
      <xdr:colOff>0</xdr:colOff>
      <xdr:row>55</xdr:row>
      <xdr:rowOff>0</xdr:rowOff>
    </xdr:from>
    <xdr:to>
      <xdr:col>1</xdr:col>
      <xdr:colOff>104775</xdr:colOff>
      <xdr:row>55</xdr:row>
      <xdr:rowOff>247015</xdr:rowOff>
    </xdr:to>
    <xdr:pic>
      <xdr:nvPicPr>
        <xdr:cNvPr id="4001" name="Picture 522" descr="clip_image49"/>
        <xdr:cNvPicPr>
          <a:picLocks noChangeAspect="1"/>
        </xdr:cNvPicPr>
      </xdr:nvPicPr>
      <xdr:blipFill>
        <a:blip r:embed="rId2" cstate="print"/>
        <a:stretch>
          <a:fillRect/>
        </a:stretch>
      </xdr:blipFill>
      <xdr:spPr>
        <a:xfrm>
          <a:off x="733425" y="29705300"/>
          <a:ext cx="104775" cy="247015"/>
        </a:xfrm>
        <a:prstGeom prst="rect">
          <a:avLst/>
        </a:prstGeom>
        <a:noFill/>
        <a:ln w="9525">
          <a:noFill/>
        </a:ln>
      </xdr:spPr>
    </xdr:pic>
    <xdr:clientData/>
  </xdr:twoCellAnchor>
  <xdr:twoCellAnchor editAs="oneCell">
    <xdr:from>
      <xdr:col>1</xdr:col>
      <xdr:colOff>342900</xdr:colOff>
      <xdr:row>55</xdr:row>
      <xdr:rowOff>0</xdr:rowOff>
    </xdr:from>
    <xdr:to>
      <xdr:col>1</xdr:col>
      <xdr:colOff>447675</xdr:colOff>
      <xdr:row>55</xdr:row>
      <xdr:rowOff>247015</xdr:rowOff>
    </xdr:to>
    <xdr:pic>
      <xdr:nvPicPr>
        <xdr:cNvPr id="4002" name="Picture 525" descr="clip_image52"/>
        <xdr:cNvPicPr>
          <a:picLocks noChangeAspect="1"/>
        </xdr:cNvPicPr>
      </xdr:nvPicPr>
      <xdr:blipFill>
        <a:blip r:embed="rId1" cstate="print"/>
        <a:stretch>
          <a:fillRect/>
        </a:stretch>
      </xdr:blipFill>
      <xdr:spPr>
        <a:xfrm>
          <a:off x="1076325" y="29705300"/>
          <a:ext cx="104775" cy="247015"/>
        </a:xfrm>
        <a:prstGeom prst="rect">
          <a:avLst/>
        </a:prstGeom>
        <a:noFill/>
        <a:ln w="9525">
          <a:noFill/>
        </a:ln>
      </xdr:spPr>
    </xdr:pic>
    <xdr:clientData/>
  </xdr:twoCellAnchor>
  <xdr:twoCellAnchor editAs="oneCell">
    <xdr:from>
      <xdr:col>2</xdr:col>
      <xdr:colOff>457200</xdr:colOff>
      <xdr:row>55</xdr:row>
      <xdr:rowOff>0</xdr:rowOff>
    </xdr:from>
    <xdr:to>
      <xdr:col>2</xdr:col>
      <xdr:colOff>561340</xdr:colOff>
      <xdr:row>55</xdr:row>
      <xdr:rowOff>247015</xdr:rowOff>
    </xdr:to>
    <xdr:pic>
      <xdr:nvPicPr>
        <xdr:cNvPr id="4003" name="Picture 531" descr="clip_image73"/>
        <xdr:cNvPicPr>
          <a:picLocks noChangeAspect="1"/>
        </xdr:cNvPicPr>
      </xdr:nvPicPr>
      <xdr:blipFill>
        <a:blip r:embed="rId2" cstate="print"/>
        <a:stretch>
          <a:fillRect/>
        </a:stretch>
      </xdr:blipFill>
      <xdr:spPr>
        <a:xfrm>
          <a:off x="2091690" y="29705300"/>
          <a:ext cx="104140" cy="247015"/>
        </a:xfrm>
        <a:prstGeom prst="rect">
          <a:avLst/>
        </a:prstGeom>
        <a:noFill/>
        <a:ln w="9525">
          <a:noFill/>
        </a:ln>
      </xdr:spPr>
    </xdr:pic>
    <xdr:clientData/>
  </xdr:twoCellAnchor>
  <xdr:twoCellAnchor editAs="oneCell">
    <xdr:from>
      <xdr:col>2</xdr:col>
      <xdr:colOff>573405</xdr:colOff>
      <xdr:row>55</xdr:row>
      <xdr:rowOff>0</xdr:rowOff>
    </xdr:from>
    <xdr:to>
      <xdr:col>2</xdr:col>
      <xdr:colOff>677545</xdr:colOff>
      <xdr:row>55</xdr:row>
      <xdr:rowOff>247015</xdr:rowOff>
    </xdr:to>
    <xdr:pic>
      <xdr:nvPicPr>
        <xdr:cNvPr id="4004" name="Picture 532" descr="clip_image74"/>
        <xdr:cNvPicPr>
          <a:picLocks noChangeAspect="1"/>
        </xdr:cNvPicPr>
      </xdr:nvPicPr>
      <xdr:blipFill>
        <a:blip r:embed="rId1" cstate="print"/>
        <a:stretch>
          <a:fillRect/>
        </a:stretch>
      </xdr:blipFill>
      <xdr:spPr>
        <a:xfrm>
          <a:off x="2207895" y="29705300"/>
          <a:ext cx="104140" cy="247015"/>
        </a:xfrm>
        <a:prstGeom prst="rect">
          <a:avLst/>
        </a:prstGeom>
        <a:noFill/>
        <a:ln w="9525">
          <a:noFill/>
        </a:ln>
      </xdr:spPr>
    </xdr:pic>
    <xdr:clientData/>
  </xdr:twoCellAnchor>
  <xdr:twoCellAnchor editAs="oneCell">
    <xdr:from>
      <xdr:col>2</xdr:col>
      <xdr:colOff>228600</xdr:colOff>
      <xdr:row>55</xdr:row>
      <xdr:rowOff>0</xdr:rowOff>
    </xdr:from>
    <xdr:to>
      <xdr:col>2</xdr:col>
      <xdr:colOff>332740</xdr:colOff>
      <xdr:row>55</xdr:row>
      <xdr:rowOff>247015</xdr:rowOff>
    </xdr:to>
    <xdr:pic>
      <xdr:nvPicPr>
        <xdr:cNvPr id="4005" name="Picture 529" descr="clip_image71"/>
        <xdr:cNvPicPr>
          <a:picLocks noChangeAspect="1"/>
        </xdr:cNvPicPr>
      </xdr:nvPicPr>
      <xdr:blipFill>
        <a:blip r:embed="rId2" cstate="print"/>
        <a:stretch>
          <a:fillRect/>
        </a:stretch>
      </xdr:blipFill>
      <xdr:spPr>
        <a:xfrm>
          <a:off x="1863090" y="29705300"/>
          <a:ext cx="104140" cy="247015"/>
        </a:xfrm>
        <a:prstGeom prst="rect">
          <a:avLst/>
        </a:prstGeom>
        <a:noFill/>
        <a:ln w="9525">
          <a:noFill/>
        </a:ln>
      </xdr:spPr>
    </xdr:pic>
    <xdr:clientData/>
  </xdr:twoCellAnchor>
  <xdr:twoCellAnchor editAs="oneCell">
    <xdr:from>
      <xdr:col>1</xdr:col>
      <xdr:colOff>637540</xdr:colOff>
      <xdr:row>55</xdr:row>
      <xdr:rowOff>0</xdr:rowOff>
    </xdr:from>
    <xdr:to>
      <xdr:col>1</xdr:col>
      <xdr:colOff>742315</xdr:colOff>
      <xdr:row>55</xdr:row>
      <xdr:rowOff>190500</xdr:rowOff>
    </xdr:to>
    <xdr:pic>
      <xdr:nvPicPr>
        <xdr:cNvPr id="4006" name="Picture 523" descr="clip_image50"/>
        <xdr:cNvPicPr>
          <a:picLocks noChangeAspect="1"/>
        </xdr:cNvPicPr>
      </xdr:nvPicPr>
      <xdr:blipFill>
        <a:blip r:embed="rId1" cstate="print"/>
        <a:stretch>
          <a:fillRect/>
        </a:stretch>
      </xdr:blipFill>
      <xdr:spPr>
        <a:xfrm>
          <a:off x="1370965" y="29705300"/>
          <a:ext cx="104775" cy="190500"/>
        </a:xfrm>
        <a:prstGeom prst="rect">
          <a:avLst/>
        </a:prstGeom>
        <a:noFill/>
        <a:ln w="9525">
          <a:noFill/>
        </a:ln>
      </xdr:spPr>
    </xdr:pic>
    <xdr:clientData/>
  </xdr:twoCellAnchor>
  <xdr:twoCellAnchor editAs="oneCell">
    <xdr:from>
      <xdr:col>1</xdr:col>
      <xdr:colOff>571500</xdr:colOff>
      <xdr:row>55</xdr:row>
      <xdr:rowOff>0</xdr:rowOff>
    </xdr:from>
    <xdr:to>
      <xdr:col>1</xdr:col>
      <xdr:colOff>676910</xdr:colOff>
      <xdr:row>55</xdr:row>
      <xdr:rowOff>247015</xdr:rowOff>
    </xdr:to>
    <xdr:pic>
      <xdr:nvPicPr>
        <xdr:cNvPr id="4007" name="Picture 527" descr="clip_image54"/>
        <xdr:cNvPicPr>
          <a:picLocks noChangeAspect="1"/>
        </xdr:cNvPicPr>
      </xdr:nvPicPr>
      <xdr:blipFill>
        <a:blip r:embed="rId1" cstate="print"/>
        <a:stretch>
          <a:fillRect/>
        </a:stretch>
      </xdr:blipFill>
      <xdr:spPr>
        <a:xfrm>
          <a:off x="1304925" y="29705300"/>
          <a:ext cx="105410" cy="247015"/>
        </a:xfrm>
        <a:prstGeom prst="rect">
          <a:avLst/>
        </a:prstGeom>
        <a:noFill/>
        <a:ln w="9525">
          <a:noFill/>
        </a:ln>
      </xdr:spPr>
    </xdr:pic>
    <xdr:clientData/>
  </xdr:twoCellAnchor>
  <xdr:twoCellAnchor editAs="oneCell">
    <xdr:from>
      <xdr:col>1</xdr:col>
      <xdr:colOff>229235</xdr:colOff>
      <xdr:row>55</xdr:row>
      <xdr:rowOff>0</xdr:rowOff>
    </xdr:from>
    <xdr:to>
      <xdr:col>1</xdr:col>
      <xdr:colOff>334010</xdr:colOff>
      <xdr:row>55</xdr:row>
      <xdr:rowOff>247015</xdr:rowOff>
    </xdr:to>
    <xdr:pic>
      <xdr:nvPicPr>
        <xdr:cNvPr id="4008" name="Picture 524" descr="clip_image51"/>
        <xdr:cNvPicPr>
          <a:picLocks noChangeAspect="1"/>
        </xdr:cNvPicPr>
      </xdr:nvPicPr>
      <xdr:blipFill>
        <a:blip r:embed="rId2" cstate="print"/>
        <a:stretch>
          <a:fillRect/>
        </a:stretch>
      </xdr:blipFill>
      <xdr:spPr>
        <a:xfrm>
          <a:off x="962660" y="29705300"/>
          <a:ext cx="104775" cy="247015"/>
        </a:xfrm>
        <a:prstGeom prst="rect">
          <a:avLst/>
        </a:prstGeom>
        <a:noFill/>
        <a:ln w="9525">
          <a:noFill/>
        </a:ln>
      </xdr:spPr>
    </xdr:pic>
    <xdr:clientData/>
  </xdr:twoCellAnchor>
  <xdr:twoCellAnchor editAs="oneCell">
    <xdr:from>
      <xdr:col>2</xdr:col>
      <xdr:colOff>429260</xdr:colOff>
      <xdr:row>55</xdr:row>
      <xdr:rowOff>0</xdr:rowOff>
    </xdr:from>
    <xdr:to>
      <xdr:col>2</xdr:col>
      <xdr:colOff>533400</xdr:colOff>
      <xdr:row>55</xdr:row>
      <xdr:rowOff>238125</xdr:rowOff>
    </xdr:to>
    <xdr:pic>
      <xdr:nvPicPr>
        <xdr:cNvPr id="4009" name="Picture 526" descr="clip_image53"/>
        <xdr:cNvPicPr>
          <a:picLocks noChangeAspect="1"/>
        </xdr:cNvPicPr>
      </xdr:nvPicPr>
      <xdr:blipFill>
        <a:blip r:embed="rId2" cstate="print"/>
        <a:stretch>
          <a:fillRect/>
        </a:stretch>
      </xdr:blipFill>
      <xdr:spPr>
        <a:xfrm>
          <a:off x="2063750" y="29705300"/>
          <a:ext cx="104140" cy="238125"/>
        </a:xfrm>
        <a:prstGeom prst="rect">
          <a:avLst/>
        </a:prstGeom>
        <a:noFill/>
        <a:ln w="9525">
          <a:noFill/>
        </a:ln>
      </xdr:spPr>
    </xdr:pic>
    <xdr:clientData/>
  </xdr:twoCellAnchor>
  <xdr:twoCellAnchor editAs="oneCell">
    <xdr:from>
      <xdr:col>2</xdr:col>
      <xdr:colOff>0</xdr:colOff>
      <xdr:row>55</xdr:row>
      <xdr:rowOff>0</xdr:rowOff>
    </xdr:from>
    <xdr:to>
      <xdr:col>2</xdr:col>
      <xdr:colOff>104140</xdr:colOff>
      <xdr:row>55</xdr:row>
      <xdr:rowOff>247015</xdr:rowOff>
    </xdr:to>
    <xdr:pic>
      <xdr:nvPicPr>
        <xdr:cNvPr id="4010" name="Picture 542" descr="clip_image104"/>
        <xdr:cNvPicPr>
          <a:picLocks noChangeAspect="1"/>
        </xdr:cNvPicPr>
      </xdr:nvPicPr>
      <xdr:blipFill>
        <a:blip r:embed="rId1" cstate="print"/>
        <a:stretch>
          <a:fillRect/>
        </a:stretch>
      </xdr:blipFill>
      <xdr:spPr>
        <a:xfrm>
          <a:off x="1634490" y="29705300"/>
          <a:ext cx="104140" cy="247015"/>
        </a:xfrm>
        <a:prstGeom prst="rect">
          <a:avLst/>
        </a:prstGeom>
        <a:noFill/>
        <a:ln w="9525">
          <a:noFill/>
        </a:ln>
      </xdr:spPr>
    </xdr:pic>
    <xdr:clientData/>
  </xdr:twoCellAnchor>
  <xdr:twoCellAnchor editAs="oneCell">
    <xdr:from>
      <xdr:col>1</xdr:col>
      <xdr:colOff>0</xdr:colOff>
      <xdr:row>75</xdr:row>
      <xdr:rowOff>0</xdr:rowOff>
    </xdr:from>
    <xdr:to>
      <xdr:col>1</xdr:col>
      <xdr:colOff>104775</xdr:colOff>
      <xdr:row>75</xdr:row>
      <xdr:rowOff>247015</xdr:rowOff>
    </xdr:to>
    <xdr:pic>
      <xdr:nvPicPr>
        <xdr:cNvPr id="4351" name="Picture 522" descr="clip_image49"/>
        <xdr:cNvPicPr>
          <a:picLocks noChangeAspect="1"/>
        </xdr:cNvPicPr>
      </xdr:nvPicPr>
      <xdr:blipFill>
        <a:blip r:embed="rId2" cstate="print"/>
        <a:stretch>
          <a:fillRect/>
        </a:stretch>
      </xdr:blipFill>
      <xdr:spPr>
        <a:xfrm>
          <a:off x="733425" y="44954825"/>
          <a:ext cx="104775" cy="247015"/>
        </a:xfrm>
        <a:prstGeom prst="rect">
          <a:avLst/>
        </a:prstGeom>
        <a:noFill/>
        <a:ln w="9525">
          <a:noFill/>
        </a:ln>
      </xdr:spPr>
    </xdr:pic>
    <xdr:clientData/>
  </xdr:twoCellAnchor>
  <xdr:twoCellAnchor editAs="oneCell">
    <xdr:from>
      <xdr:col>1</xdr:col>
      <xdr:colOff>342900</xdr:colOff>
      <xdr:row>75</xdr:row>
      <xdr:rowOff>0</xdr:rowOff>
    </xdr:from>
    <xdr:to>
      <xdr:col>1</xdr:col>
      <xdr:colOff>447675</xdr:colOff>
      <xdr:row>75</xdr:row>
      <xdr:rowOff>247015</xdr:rowOff>
    </xdr:to>
    <xdr:pic>
      <xdr:nvPicPr>
        <xdr:cNvPr id="4352" name="Picture 525" descr="clip_image52"/>
        <xdr:cNvPicPr>
          <a:picLocks noChangeAspect="1"/>
        </xdr:cNvPicPr>
      </xdr:nvPicPr>
      <xdr:blipFill>
        <a:blip r:embed="rId1" cstate="print"/>
        <a:stretch>
          <a:fillRect/>
        </a:stretch>
      </xdr:blipFill>
      <xdr:spPr>
        <a:xfrm>
          <a:off x="1076325" y="44954825"/>
          <a:ext cx="104775" cy="247015"/>
        </a:xfrm>
        <a:prstGeom prst="rect">
          <a:avLst/>
        </a:prstGeom>
        <a:noFill/>
        <a:ln w="9525">
          <a:noFill/>
        </a:ln>
      </xdr:spPr>
    </xdr:pic>
    <xdr:clientData/>
  </xdr:twoCellAnchor>
  <xdr:twoCellAnchor editAs="oneCell">
    <xdr:from>
      <xdr:col>2</xdr:col>
      <xdr:colOff>457200</xdr:colOff>
      <xdr:row>75</xdr:row>
      <xdr:rowOff>0</xdr:rowOff>
    </xdr:from>
    <xdr:to>
      <xdr:col>2</xdr:col>
      <xdr:colOff>561340</xdr:colOff>
      <xdr:row>75</xdr:row>
      <xdr:rowOff>247015</xdr:rowOff>
    </xdr:to>
    <xdr:pic>
      <xdr:nvPicPr>
        <xdr:cNvPr id="4353" name="Picture 531" descr="clip_image73"/>
        <xdr:cNvPicPr>
          <a:picLocks noChangeAspect="1"/>
        </xdr:cNvPicPr>
      </xdr:nvPicPr>
      <xdr:blipFill>
        <a:blip r:embed="rId2" cstate="print"/>
        <a:stretch>
          <a:fillRect/>
        </a:stretch>
      </xdr:blipFill>
      <xdr:spPr>
        <a:xfrm>
          <a:off x="2091690" y="44954825"/>
          <a:ext cx="104140" cy="247015"/>
        </a:xfrm>
        <a:prstGeom prst="rect">
          <a:avLst/>
        </a:prstGeom>
        <a:noFill/>
        <a:ln w="9525">
          <a:noFill/>
        </a:ln>
      </xdr:spPr>
    </xdr:pic>
    <xdr:clientData/>
  </xdr:twoCellAnchor>
  <xdr:twoCellAnchor editAs="oneCell">
    <xdr:from>
      <xdr:col>2</xdr:col>
      <xdr:colOff>573405</xdr:colOff>
      <xdr:row>75</xdr:row>
      <xdr:rowOff>0</xdr:rowOff>
    </xdr:from>
    <xdr:to>
      <xdr:col>2</xdr:col>
      <xdr:colOff>677545</xdr:colOff>
      <xdr:row>75</xdr:row>
      <xdr:rowOff>247015</xdr:rowOff>
    </xdr:to>
    <xdr:pic>
      <xdr:nvPicPr>
        <xdr:cNvPr id="4354" name="Picture 532" descr="clip_image74"/>
        <xdr:cNvPicPr>
          <a:picLocks noChangeAspect="1"/>
        </xdr:cNvPicPr>
      </xdr:nvPicPr>
      <xdr:blipFill>
        <a:blip r:embed="rId1" cstate="print"/>
        <a:stretch>
          <a:fillRect/>
        </a:stretch>
      </xdr:blipFill>
      <xdr:spPr>
        <a:xfrm>
          <a:off x="2207895" y="44954825"/>
          <a:ext cx="104140" cy="247015"/>
        </a:xfrm>
        <a:prstGeom prst="rect">
          <a:avLst/>
        </a:prstGeom>
        <a:noFill/>
        <a:ln w="9525">
          <a:noFill/>
        </a:ln>
      </xdr:spPr>
    </xdr:pic>
    <xdr:clientData/>
  </xdr:twoCellAnchor>
  <xdr:twoCellAnchor editAs="oneCell">
    <xdr:from>
      <xdr:col>2</xdr:col>
      <xdr:colOff>228600</xdr:colOff>
      <xdr:row>75</xdr:row>
      <xdr:rowOff>0</xdr:rowOff>
    </xdr:from>
    <xdr:to>
      <xdr:col>2</xdr:col>
      <xdr:colOff>332740</xdr:colOff>
      <xdr:row>75</xdr:row>
      <xdr:rowOff>247015</xdr:rowOff>
    </xdr:to>
    <xdr:pic>
      <xdr:nvPicPr>
        <xdr:cNvPr id="4355" name="Picture 529" descr="clip_image71"/>
        <xdr:cNvPicPr>
          <a:picLocks noChangeAspect="1"/>
        </xdr:cNvPicPr>
      </xdr:nvPicPr>
      <xdr:blipFill>
        <a:blip r:embed="rId2" cstate="print"/>
        <a:stretch>
          <a:fillRect/>
        </a:stretch>
      </xdr:blipFill>
      <xdr:spPr>
        <a:xfrm>
          <a:off x="1863090" y="44954825"/>
          <a:ext cx="104140" cy="247015"/>
        </a:xfrm>
        <a:prstGeom prst="rect">
          <a:avLst/>
        </a:prstGeom>
        <a:noFill/>
        <a:ln w="9525">
          <a:noFill/>
        </a:ln>
      </xdr:spPr>
    </xdr:pic>
    <xdr:clientData/>
  </xdr:twoCellAnchor>
  <xdr:twoCellAnchor editAs="oneCell">
    <xdr:from>
      <xdr:col>1</xdr:col>
      <xdr:colOff>637540</xdr:colOff>
      <xdr:row>75</xdr:row>
      <xdr:rowOff>0</xdr:rowOff>
    </xdr:from>
    <xdr:to>
      <xdr:col>1</xdr:col>
      <xdr:colOff>742315</xdr:colOff>
      <xdr:row>75</xdr:row>
      <xdr:rowOff>189865</xdr:rowOff>
    </xdr:to>
    <xdr:pic>
      <xdr:nvPicPr>
        <xdr:cNvPr id="4356" name="Picture 523" descr="clip_image50"/>
        <xdr:cNvPicPr>
          <a:picLocks noChangeAspect="1"/>
        </xdr:cNvPicPr>
      </xdr:nvPicPr>
      <xdr:blipFill>
        <a:blip r:embed="rId1" cstate="print"/>
        <a:stretch>
          <a:fillRect/>
        </a:stretch>
      </xdr:blipFill>
      <xdr:spPr>
        <a:xfrm>
          <a:off x="1370965" y="44954825"/>
          <a:ext cx="104775" cy="189865"/>
        </a:xfrm>
        <a:prstGeom prst="rect">
          <a:avLst/>
        </a:prstGeom>
        <a:noFill/>
        <a:ln w="9525">
          <a:noFill/>
        </a:ln>
      </xdr:spPr>
    </xdr:pic>
    <xdr:clientData/>
  </xdr:twoCellAnchor>
  <xdr:twoCellAnchor editAs="oneCell">
    <xdr:from>
      <xdr:col>1</xdr:col>
      <xdr:colOff>229235</xdr:colOff>
      <xdr:row>75</xdr:row>
      <xdr:rowOff>0</xdr:rowOff>
    </xdr:from>
    <xdr:to>
      <xdr:col>1</xdr:col>
      <xdr:colOff>334010</xdr:colOff>
      <xdr:row>75</xdr:row>
      <xdr:rowOff>247015</xdr:rowOff>
    </xdr:to>
    <xdr:pic>
      <xdr:nvPicPr>
        <xdr:cNvPr id="4357" name="Picture 524" descr="clip_image51"/>
        <xdr:cNvPicPr>
          <a:picLocks noChangeAspect="1"/>
        </xdr:cNvPicPr>
      </xdr:nvPicPr>
      <xdr:blipFill>
        <a:blip r:embed="rId2" cstate="print"/>
        <a:stretch>
          <a:fillRect/>
        </a:stretch>
      </xdr:blipFill>
      <xdr:spPr>
        <a:xfrm>
          <a:off x="962660" y="44954825"/>
          <a:ext cx="104775" cy="247015"/>
        </a:xfrm>
        <a:prstGeom prst="rect">
          <a:avLst/>
        </a:prstGeom>
        <a:noFill/>
        <a:ln w="9525">
          <a:noFill/>
        </a:ln>
      </xdr:spPr>
    </xdr:pic>
    <xdr:clientData/>
  </xdr:twoCellAnchor>
  <xdr:twoCellAnchor editAs="oneCell">
    <xdr:from>
      <xdr:col>2</xdr:col>
      <xdr:colOff>429260</xdr:colOff>
      <xdr:row>75</xdr:row>
      <xdr:rowOff>0</xdr:rowOff>
    </xdr:from>
    <xdr:to>
      <xdr:col>2</xdr:col>
      <xdr:colOff>533400</xdr:colOff>
      <xdr:row>75</xdr:row>
      <xdr:rowOff>238760</xdr:rowOff>
    </xdr:to>
    <xdr:pic>
      <xdr:nvPicPr>
        <xdr:cNvPr id="4358" name="Picture 526" descr="clip_image53"/>
        <xdr:cNvPicPr>
          <a:picLocks noChangeAspect="1"/>
        </xdr:cNvPicPr>
      </xdr:nvPicPr>
      <xdr:blipFill>
        <a:blip r:embed="rId2" cstate="print"/>
        <a:stretch>
          <a:fillRect/>
        </a:stretch>
      </xdr:blipFill>
      <xdr:spPr>
        <a:xfrm>
          <a:off x="2063750" y="44954825"/>
          <a:ext cx="104140" cy="238760"/>
        </a:xfrm>
        <a:prstGeom prst="rect">
          <a:avLst/>
        </a:prstGeom>
        <a:noFill/>
        <a:ln w="9525">
          <a:noFill/>
        </a:ln>
      </xdr:spPr>
    </xdr:pic>
    <xdr:clientData/>
  </xdr:twoCellAnchor>
  <xdr:twoCellAnchor editAs="oneCell">
    <xdr:from>
      <xdr:col>2</xdr:col>
      <xdr:colOff>0</xdr:colOff>
      <xdr:row>75</xdr:row>
      <xdr:rowOff>0</xdr:rowOff>
    </xdr:from>
    <xdr:to>
      <xdr:col>2</xdr:col>
      <xdr:colOff>104140</xdr:colOff>
      <xdr:row>75</xdr:row>
      <xdr:rowOff>247015</xdr:rowOff>
    </xdr:to>
    <xdr:pic>
      <xdr:nvPicPr>
        <xdr:cNvPr id="4359" name="Picture 542" descr="clip_image104"/>
        <xdr:cNvPicPr>
          <a:picLocks noChangeAspect="1"/>
        </xdr:cNvPicPr>
      </xdr:nvPicPr>
      <xdr:blipFill>
        <a:blip r:embed="rId1" cstate="print"/>
        <a:stretch>
          <a:fillRect/>
        </a:stretch>
      </xdr:blipFill>
      <xdr:spPr>
        <a:xfrm>
          <a:off x="1634490" y="44954825"/>
          <a:ext cx="104140" cy="247015"/>
        </a:xfrm>
        <a:prstGeom prst="rect">
          <a:avLst/>
        </a:prstGeom>
        <a:noFill/>
        <a:ln w="9525">
          <a:noFill/>
        </a:ln>
      </xdr:spPr>
    </xdr:pic>
    <xdr:clientData/>
  </xdr:twoCellAnchor>
  <xdr:twoCellAnchor editAs="oneCell">
    <xdr:from>
      <xdr:col>1</xdr:col>
      <xdr:colOff>0</xdr:colOff>
      <xdr:row>55</xdr:row>
      <xdr:rowOff>0</xdr:rowOff>
    </xdr:from>
    <xdr:to>
      <xdr:col>1</xdr:col>
      <xdr:colOff>104140</xdr:colOff>
      <xdr:row>55</xdr:row>
      <xdr:rowOff>247015</xdr:rowOff>
    </xdr:to>
    <xdr:pic>
      <xdr:nvPicPr>
        <xdr:cNvPr id="51992" name="Picture 522" descr="clip_image49"/>
        <xdr:cNvPicPr>
          <a:picLocks noChangeAspect="1"/>
        </xdr:cNvPicPr>
      </xdr:nvPicPr>
      <xdr:blipFill>
        <a:blip r:embed="rId2"/>
        <a:stretch>
          <a:fillRect/>
        </a:stretch>
      </xdr:blipFill>
      <xdr:spPr>
        <a:xfrm>
          <a:off x="733425" y="29705300"/>
          <a:ext cx="104140" cy="247015"/>
        </a:xfrm>
        <a:prstGeom prst="rect">
          <a:avLst/>
        </a:prstGeom>
        <a:noFill/>
        <a:ln w="9525">
          <a:noFill/>
        </a:ln>
      </xdr:spPr>
    </xdr:pic>
    <xdr:clientData/>
  </xdr:twoCellAnchor>
  <xdr:twoCellAnchor editAs="oneCell">
    <xdr:from>
      <xdr:col>1</xdr:col>
      <xdr:colOff>342265</xdr:colOff>
      <xdr:row>55</xdr:row>
      <xdr:rowOff>0</xdr:rowOff>
    </xdr:from>
    <xdr:to>
      <xdr:col>1</xdr:col>
      <xdr:colOff>448310</xdr:colOff>
      <xdr:row>55</xdr:row>
      <xdr:rowOff>247015</xdr:rowOff>
    </xdr:to>
    <xdr:pic>
      <xdr:nvPicPr>
        <xdr:cNvPr id="51993" name="Picture 525" descr="clip_image52"/>
        <xdr:cNvPicPr>
          <a:picLocks noChangeAspect="1"/>
        </xdr:cNvPicPr>
      </xdr:nvPicPr>
      <xdr:blipFill>
        <a:blip r:embed="rId1"/>
        <a:stretch>
          <a:fillRect/>
        </a:stretch>
      </xdr:blipFill>
      <xdr:spPr>
        <a:xfrm>
          <a:off x="1075690" y="29705300"/>
          <a:ext cx="106045" cy="247015"/>
        </a:xfrm>
        <a:prstGeom prst="rect">
          <a:avLst/>
        </a:prstGeom>
        <a:noFill/>
        <a:ln w="9525">
          <a:noFill/>
        </a:ln>
      </xdr:spPr>
    </xdr:pic>
    <xdr:clientData/>
  </xdr:twoCellAnchor>
  <xdr:twoCellAnchor editAs="oneCell">
    <xdr:from>
      <xdr:col>2</xdr:col>
      <xdr:colOff>455930</xdr:colOff>
      <xdr:row>55</xdr:row>
      <xdr:rowOff>0</xdr:rowOff>
    </xdr:from>
    <xdr:to>
      <xdr:col>2</xdr:col>
      <xdr:colOff>563245</xdr:colOff>
      <xdr:row>55</xdr:row>
      <xdr:rowOff>247015</xdr:rowOff>
    </xdr:to>
    <xdr:pic>
      <xdr:nvPicPr>
        <xdr:cNvPr id="51994" name="Picture 531" descr="clip_image73"/>
        <xdr:cNvPicPr>
          <a:picLocks noChangeAspect="1"/>
        </xdr:cNvPicPr>
      </xdr:nvPicPr>
      <xdr:blipFill>
        <a:blip r:embed="rId2"/>
        <a:stretch>
          <a:fillRect/>
        </a:stretch>
      </xdr:blipFill>
      <xdr:spPr>
        <a:xfrm>
          <a:off x="2090420" y="29705300"/>
          <a:ext cx="107315" cy="247015"/>
        </a:xfrm>
        <a:prstGeom prst="rect">
          <a:avLst/>
        </a:prstGeom>
        <a:noFill/>
        <a:ln w="9525">
          <a:noFill/>
        </a:ln>
      </xdr:spPr>
    </xdr:pic>
    <xdr:clientData/>
  </xdr:twoCellAnchor>
  <xdr:twoCellAnchor editAs="oneCell">
    <xdr:from>
      <xdr:col>2</xdr:col>
      <xdr:colOff>574675</xdr:colOff>
      <xdr:row>55</xdr:row>
      <xdr:rowOff>0</xdr:rowOff>
    </xdr:from>
    <xdr:to>
      <xdr:col>2</xdr:col>
      <xdr:colOff>678180</xdr:colOff>
      <xdr:row>55</xdr:row>
      <xdr:rowOff>247015</xdr:rowOff>
    </xdr:to>
    <xdr:pic>
      <xdr:nvPicPr>
        <xdr:cNvPr id="51995" name="Picture 532" descr="clip_image74"/>
        <xdr:cNvPicPr>
          <a:picLocks noChangeAspect="1"/>
        </xdr:cNvPicPr>
      </xdr:nvPicPr>
      <xdr:blipFill>
        <a:blip r:embed="rId1"/>
        <a:stretch>
          <a:fillRect/>
        </a:stretch>
      </xdr:blipFill>
      <xdr:spPr>
        <a:xfrm>
          <a:off x="2209165" y="29705300"/>
          <a:ext cx="103505" cy="247015"/>
        </a:xfrm>
        <a:prstGeom prst="rect">
          <a:avLst/>
        </a:prstGeom>
        <a:noFill/>
        <a:ln w="9525">
          <a:noFill/>
        </a:ln>
      </xdr:spPr>
    </xdr:pic>
    <xdr:clientData/>
  </xdr:twoCellAnchor>
  <xdr:twoCellAnchor editAs="oneCell">
    <xdr:from>
      <xdr:col>2</xdr:col>
      <xdr:colOff>229870</xdr:colOff>
      <xdr:row>55</xdr:row>
      <xdr:rowOff>0</xdr:rowOff>
    </xdr:from>
    <xdr:to>
      <xdr:col>2</xdr:col>
      <xdr:colOff>333375</xdr:colOff>
      <xdr:row>55</xdr:row>
      <xdr:rowOff>247015</xdr:rowOff>
    </xdr:to>
    <xdr:pic>
      <xdr:nvPicPr>
        <xdr:cNvPr id="51996" name="Picture 529" descr="clip_image71"/>
        <xdr:cNvPicPr>
          <a:picLocks noChangeAspect="1"/>
        </xdr:cNvPicPr>
      </xdr:nvPicPr>
      <xdr:blipFill>
        <a:blip r:embed="rId2"/>
        <a:stretch>
          <a:fillRect/>
        </a:stretch>
      </xdr:blipFill>
      <xdr:spPr>
        <a:xfrm>
          <a:off x="1864360" y="29705300"/>
          <a:ext cx="103505" cy="247015"/>
        </a:xfrm>
        <a:prstGeom prst="rect">
          <a:avLst/>
        </a:prstGeom>
        <a:noFill/>
        <a:ln w="9525">
          <a:noFill/>
        </a:ln>
      </xdr:spPr>
    </xdr:pic>
    <xdr:clientData/>
  </xdr:twoCellAnchor>
  <xdr:twoCellAnchor editAs="oneCell">
    <xdr:from>
      <xdr:col>1</xdr:col>
      <xdr:colOff>636905</xdr:colOff>
      <xdr:row>55</xdr:row>
      <xdr:rowOff>0</xdr:rowOff>
    </xdr:from>
    <xdr:to>
      <xdr:col>1</xdr:col>
      <xdr:colOff>742950</xdr:colOff>
      <xdr:row>55</xdr:row>
      <xdr:rowOff>190500</xdr:rowOff>
    </xdr:to>
    <xdr:pic>
      <xdr:nvPicPr>
        <xdr:cNvPr id="51997" name="Picture 523" descr="clip_image50"/>
        <xdr:cNvPicPr>
          <a:picLocks noChangeAspect="1"/>
        </xdr:cNvPicPr>
      </xdr:nvPicPr>
      <xdr:blipFill>
        <a:blip r:embed="rId1"/>
        <a:stretch>
          <a:fillRect/>
        </a:stretch>
      </xdr:blipFill>
      <xdr:spPr>
        <a:xfrm>
          <a:off x="1370330" y="29705300"/>
          <a:ext cx="106045" cy="190500"/>
        </a:xfrm>
        <a:prstGeom prst="rect">
          <a:avLst/>
        </a:prstGeom>
        <a:noFill/>
        <a:ln w="9525">
          <a:noFill/>
        </a:ln>
      </xdr:spPr>
    </xdr:pic>
    <xdr:clientData/>
  </xdr:twoCellAnchor>
  <xdr:twoCellAnchor editAs="oneCell">
    <xdr:from>
      <xdr:col>1</xdr:col>
      <xdr:colOff>784225</xdr:colOff>
      <xdr:row>55</xdr:row>
      <xdr:rowOff>0</xdr:rowOff>
    </xdr:from>
    <xdr:to>
      <xdr:col>2</xdr:col>
      <xdr:colOff>0</xdr:colOff>
      <xdr:row>55</xdr:row>
      <xdr:rowOff>247015</xdr:rowOff>
    </xdr:to>
    <xdr:pic>
      <xdr:nvPicPr>
        <xdr:cNvPr id="51998" name="Picture 527" descr="clip_image54"/>
        <xdr:cNvPicPr>
          <a:picLocks noChangeAspect="1"/>
        </xdr:cNvPicPr>
      </xdr:nvPicPr>
      <xdr:blipFill>
        <a:blip r:embed="rId1"/>
        <a:stretch>
          <a:fillRect/>
        </a:stretch>
      </xdr:blipFill>
      <xdr:spPr>
        <a:xfrm>
          <a:off x="1517650" y="29705300"/>
          <a:ext cx="116840" cy="247015"/>
        </a:xfrm>
        <a:prstGeom prst="rect">
          <a:avLst/>
        </a:prstGeom>
        <a:noFill/>
        <a:ln w="9525">
          <a:noFill/>
        </a:ln>
      </xdr:spPr>
    </xdr:pic>
    <xdr:clientData/>
  </xdr:twoCellAnchor>
  <xdr:twoCellAnchor editAs="oneCell">
    <xdr:from>
      <xdr:col>1</xdr:col>
      <xdr:colOff>206375</xdr:colOff>
      <xdr:row>55</xdr:row>
      <xdr:rowOff>0</xdr:rowOff>
    </xdr:from>
    <xdr:to>
      <xdr:col>1</xdr:col>
      <xdr:colOff>309880</xdr:colOff>
      <xdr:row>55</xdr:row>
      <xdr:rowOff>247015</xdr:rowOff>
    </xdr:to>
    <xdr:pic>
      <xdr:nvPicPr>
        <xdr:cNvPr id="51999" name="Picture 524" descr="clip_image51"/>
        <xdr:cNvPicPr>
          <a:picLocks noChangeAspect="1"/>
        </xdr:cNvPicPr>
      </xdr:nvPicPr>
      <xdr:blipFill>
        <a:blip r:embed="rId2"/>
        <a:stretch>
          <a:fillRect/>
        </a:stretch>
      </xdr:blipFill>
      <xdr:spPr>
        <a:xfrm>
          <a:off x="939800" y="29705300"/>
          <a:ext cx="103505" cy="247015"/>
        </a:xfrm>
        <a:prstGeom prst="rect">
          <a:avLst/>
        </a:prstGeom>
        <a:noFill/>
        <a:ln w="9525">
          <a:noFill/>
        </a:ln>
      </xdr:spPr>
    </xdr:pic>
    <xdr:clientData/>
  </xdr:twoCellAnchor>
  <xdr:twoCellAnchor editAs="oneCell">
    <xdr:from>
      <xdr:col>2</xdr:col>
      <xdr:colOff>429260</xdr:colOff>
      <xdr:row>55</xdr:row>
      <xdr:rowOff>0</xdr:rowOff>
    </xdr:from>
    <xdr:to>
      <xdr:col>2</xdr:col>
      <xdr:colOff>532130</xdr:colOff>
      <xdr:row>55</xdr:row>
      <xdr:rowOff>238125</xdr:rowOff>
    </xdr:to>
    <xdr:pic>
      <xdr:nvPicPr>
        <xdr:cNvPr id="52000" name="Picture 526" descr="clip_image53"/>
        <xdr:cNvPicPr>
          <a:picLocks noChangeAspect="1"/>
        </xdr:cNvPicPr>
      </xdr:nvPicPr>
      <xdr:blipFill>
        <a:blip r:embed="rId2"/>
        <a:stretch>
          <a:fillRect/>
        </a:stretch>
      </xdr:blipFill>
      <xdr:spPr>
        <a:xfrm>
          <a:off x="2063750" y="29705300"/>
          <a:ext cx="102870" cy="238125"/>
        </a:xfrm>
        <a:prstGeom prst="rect">
          <a:avLst/>
        </a:prstGeom>
        <a:noFill/>
        <a:ln w="9525">
          <a:noFill/>
        </a:ln>
      </xdr:spPr>
    </xdr:pic>
    <xdr:clientData/>
  </xdr:twoCellAnchor>
  <xdr:twoCellAnchor editAs="oneCell">
    <xdr:from>
      <xdr:col>2</xdr:col>
      <xdr:colOff>0</xdr:colOff>
      <xdr:row>55</xdr:row>
      <xdr:rowOff>0</xdr:rowOff>
    </xdr:from>
    <xdr:to>
      <xdr:col>2</xdr:col>
      <xdr:colOff>103505</xdr:colOff>
      <xdr:row>55</xdr:row>
      <xdr:rowOff>247015</xdr:rowOff>
    </xdr:to>
    <xdr:pic>
      <xdr:nvPicPr>
        <xdr:cNvPr id="52001" name="Picture 542" descr="clip_image104"/>
        <xdr:cNvPicPr>
          <a:picLocks noChangeAspect="1"/>
        </xdr:cNvPicPr>
      </xdr:nvPicPr>
      <xdr:blipFill>
        <a:blip r:embed="rId1"/>
        <a:stretch>
          <a:fillRect/>
        </a:stretch>
      </xdr:blipFill>
      <xdr:spPr>
        <a:xfrm>
          <a:off x="1634490" y="29705300"/>
          <a:ext cx="103505" cy="247015"/>
        </a:xfrm>
        <a:prstGeom prst="rect">
          <a:avLst/>
        </a:prstGeom>
        <a:noFill/>
        <a:ln w="9525">
          <a:noFill/>
        </a:ln>
      </xdr:spPr>
    </xdr:pic>
    <xdr:clientData/>
  </xdr:twoCellAnchor>
  <xdr:twoCellAnchor editAs="oneCell">
    <xdr:from>
      <xdr:col>0</xdr:col>
      <xdr:colOff>733425</xdr:colOff>
      <xdr:row>75</xdr:row>
      <xdr:rowOff>0</xdr:rowOff>
    </xdr:from>
    <xdr:to>
      <xdr:col>1</xdr:col>
      <xdr:colOff>104140</xdr:colOff>
      <xdr:row>75</xdr:row>
      <xdr:rowOff>247650</xdr:rowOff>
    </xdr:to>
    <xdr:pic>
      <xdr:nvPicPr>
        <xdr:cNvPr id="54102" name="Picture 522" descr="clip_image49"/>
        <xdr:cNvPicPr>
          <a:picLocks noChangeAspect="1"/>
        </xdr:cNvPicPr>
      </xdr:nvPicPr>
      <xdr:blipFill>
        <a:blip r:embed="rId2"/>
        <a:stretch>
          <a:fillRect/>
        </a:stretch>
      </xdr:blipFill>
      <xdr:spPr>
        <a:xfrm>
          <a:off x="733425" y="44954825"/>
          <a:ext cx="104140" cy="247650"/>
        </a:xfrm>
        <a:prstGeom prst="rect">
          <a:avLst/>
        </a:prstGeom>
        <a:noFill/>
        <a:ln w="9525">
          <a:noFill/>
        </a:ln>
      </xdr:spPr>
    </xdr:pic>
    <xdr:clientData/>
  </xdr:twoCellAnchor>
  <xdr:twoCellAnchor editAs="oneCell">
    <xdr:from>
      <xdr:col>1</xdr:col>
      <xdr:colOff>342265</xdr:colOff>
      <xdr:row>73</xdr:row>
      <xdr:rowOff>0</xdr:rowOff>
    </xdr:from>
    <xdr:to>
      <xdr:col>1</xdr:col>
      <xdr:colOff>448310</xdr:colOff>
      <xdr:row>73</xdr:row>
      <xdr:rowOff>247650</xdr:rowOff>
    </xdr:to>
    <xdr:pic>
      <xdr:nvPicPr>
        <xdr:cNvPr id="54103" name="Picture 525" descr="clip_image52"/>
        <xdr:cNvPicPr>
          <a:picLocks noChangeAspect="1"/>
        </xdr:cNvPicPr>
      </xdr:nvPicPr>
      <xdr:blipFill>
        <a:blip r:embed="rId1"/>
        <a:stretch>
          <a:fillRect/>
        </a:stretch>
      </xdr:blipFill>
      <xdr:spPr>
        <a:xfrm>
          <a:off x="1075690" y="43668950"/>
          <a:ext cx="106045" cy="247650"/>
        </a:xfrm>
        <a:prstGeom prst="rect">
          <a:avLst/>
        </a:prstGeom>
        <a:noFill/>
        <a:ln w="9525">
          <a:noFill/>
        </a:ln>
      </xdr:spPr>
    </xdr:pic>
    <xdr:clientData/>
  </xdr:twoCellAnchor>
  <xdr:twoCellAnchor editAs="oneCell">
    <xdr:from>
      <xdr:col>2</xdr:col>
      <xdr:colOff>455930</xdr:colOff>
      <xdr:row>73</xdr:row>
      <xdr:rowOff>0</xdr:rowOff>
    </xdr:from>
    <xdr:to>
      <xdr:col>2</xdr:col>
      <xdr:colOff>563245</xdr:colOff>
      <xdr:row>73</xdr:row>
      <xdr:rowOff>247650</xdr:rowOff>
    </xdr:to>
    <xdr:pic>
      <xdr:nvPicPr>
        <xdr:cNvPr id="54104" name="Picture 531" descr="clip_image73"/>
        <xdr:cNvPicPr>
          <a:picLocks noChangeAspect="1"/>
        </xdr:cNvPicPr>
      </xdr:nvPicPr>
      <xdr:blipFill>
        <a:blip r:embed="rId2"/>
        <a:stretch>
          <a:fillRect/>
        </a:stretch>
      </xdr:blipFill>
      <xdr:spPr>
        <a:xfrm>
          <a:off x="2090420" y="43668950"/>
          <a:ext cx="107315" cy="247650"/>
        </a:xfrm>
        <a:prstGeom prst="rect">
          <a:avLst/>
        </a:prstGeom>
        <a:noFill/>
        <a:ln w="9525">
          <a:noFill/>
        </a:ln>
      </xdr:spPr>
    </xdr:pic>
    <xdr:clientData/>
  </xdr:twoCellAnchor>
  <xdr:twoCellAnchor editAs="oneCell">
    <xdr:from>
      <xdr:col>2</xdr:col>
      <xdr:colOff>574675</xdr:colOff>
      <xdr:row>73</xdr:row>
      <xdr:rowOff>0</xdr:rowOff>
    </xdr:from>
    <xdr:to>
      <xdr:col>2</xdr:col>
      <xdr:colOff>678180</xdr:colOff>
      <xdr:row>73</xdr:row>
      <xdr:rowOff>247650</xdr:rowOff>
    </xdr:to>
    <xdr:pic>
      <xdr:nvPicPr>
        <xdr:cNvPr id="54105" name="Picture 532" descr="clip_image74"/>
        <xdr:cNvPicPr>
          <a:picLocks noChangeAspect="1"/>
        </xdr:cNvPicPr>
      </xdr:nvPicPr>
      <xdr:blipFill>
        <a:blip r:embed="rId1"/>
        <a:stretch>
          <a:fillRect/>
        </a:stretch>
      </xdr:blipFill>
      <xdr:spPr>
        <a:xfrm>
          <a:off x="2209165" y="43668950"/>
          <a:ext cx="103505" cy="247650"/>
        </a:xfrm>
        <a:prstGeom prst="rect">
          <a:avLst/>
        </a:prstGeom>
        <a:noFill/>
        <a:ln w="9525">
          <a:noFill/>
        </a:ln>
      </xdr:spPr>
    </xdr:pic>
    <xdr:clientData/>
  </xdr:twoCellAnchor>
  <xdr:twoCellAnchor editAs="oneCell">
    <xdr:from>
      <xdr:col>2</xdr:col>
      <xdr:colOff>229870</xdr:colOff>
      <xdr:row>73</xdr:row>
      <xdr:rowOff>0</xdr:rowOff>
    </xdr:from>
    <xdr:to>
      <xdr:col>2</xdr:col>
      <xdr:colOff>333375</xdr:colOff>
      <xdr:row>73</xdr:row>
      <xdr:rowOff>247650</xdr:rowOff>
    </xdr:to>
    <xdr:pic>
      <xdr:nvPicPr>
        <xdr:cNvPr id="54106" name="Picture 529" descr="clip_image71"/>
        <xdr:cNvPicPr>
          <a:picLocks noChangeAspect="1"/>
        </xdr:cNvPicPr>
      </xdr:nvPicPr>
      <xdr:blipFill>
        <a:blip r:embed="rId2"/>
        <a:stretch>
          <a:fillRect/>
        </a:stretch>
      </xdr:blipFill>
      <xdr:spPr>
        <a:xfrm>
          <a:off x="1864360" y="43668950"/>
          <a:ext cx="103505" cy="247650"/>
        </a:xfrm>
        <a:prstGeom prst="rect">
          <a:avLst/>
        </a:prstGeom>
        <a:noFill/>
        <a:ln w="9525">
          <a:noFill/>
        </a:ln>
      </xdr:spPr>
    </xdr:pic>
    <xdr:clientData/>
  </xdr:twoCellAnchor>
  <xdr:twoCellAnchor editAs="oneCell">
    <xdr:from>
      <xdr:col>1</xdr:col>
      <xdr:colOff>636905</xdr:colOff>
      <xdr:row>73</xdr:row>
      <xdr:rowOff>0</xdr:rowOff>
    </xdr:from>
    <xdr:to>
      <xdr:col>1</xdr:col>
      <xdr:colOff>742950</xdr:colOff>
      <xdr:row>73</xdr:row>
      <xdr:rowOff>190500</xdr:rowOff>
    </xdr:to>
    <xdr:pic>
      <xdr:nvPicPr>
        <xdr:cNvPr id="54107" name="Picture 523" descr="clip_image50"/>
        <xdr:cNvPicPr>
          <a:picLocks noChangeAspect="1"/>
        </xdr:cNvPicPr>
      </xdr:nvPicPr>
      <xdr:blipFill>
        <a:blip r:embed="rId1"/>
        <a:stretch>
          <a:fillRect/>
        </a:stretch>
      </xdr:blipFill>
      <xdr:spPr>
        <a:xfrm>
          <a:off x="1370330" y="43668950"/>
          <a:ext cx="106045" cy="190500"/>
        </a:xfrm>
        <a:prstGeom prst="rect">
          <a:avLst/>
        </a:prstGeom>
        <a:noFill/>
        <a:ln w="9525">
          <a:noFill/>
        </a:ln>
      </xdr:spPr>
    </xdr:pic>
    <xdr:clientData/>
  </xdr:twoCellAnchor>
  <xdr:twoCellAnchor editAs="oneCell">
    <xdr:from>
      <xdr:col>1</xdr:col>
      <xdr:colOff>229870</xdr:colOff>
      <xdr:row>73</xdr:row>
      <xdr:rowOff>0</xdr:rowOff>
    </xdr:from>
    <xdr:to>
      <xdr:col>1</xdr:col>
      <xdr:colOff>333375</xdr:colOff>
      <xdr:row>73</xdr:row>
      <xdr:rowOff>247650</xdr:rowOff>
    </xdr:to>
    <xdr:pic>
      <xdr:nvPicPr>
        <xdr:cNvPr id="54108" name="Picture 524" descr="clip_image51"/>
        <xdr:cNvPicPr>
          <a:picLocks noChangeAspect="1"/>
        </xdr:cNvPicPr>
      </xdr:nvPicPr>
      <xdr:blipFill>
        <a:blip r:embed="rId2"/>
        <a:stretch>
          <a:fillRect/>
        </a:stretch>
      </xdr:blipFill>
      <xdr:spPr>
        <a:xfrm>
          <a:off x="963295" y="43668950"/>
          <a:ext cx="103505" cy="247650"/>
        </a:xfrm>
        <a:prstGeom prst="rect">
          <a:avLst/>
        </a:prstGeom>
        <a:noFill/>
        <a:ln w="9525">
          <a:noFill/>
        </a:ln>
      </xdr:spPr>
    </xdr:pic>
    <xdr:clientData/>
  </xdr:twoCellAnchor>
  <xdr:twoCellAnchor editAs="oneCell">
    <xdr:from>
      <xdr:col>2</xdr:col>
      <xdr:colOff>429260</xdr:colOff>
      <xdr:row>73</xdr:row>
      <xdr:rowOff>0</xdr:rowOff>
    </xdr:from>
    <xdr:to>
      <xdr:col>2</xdr:col>
      <xdr:colOff>532130</xdr:colOff>
      <xdr:row>73</xdr:row>
      <xdr:rowOff>238125</xdr:rowOff>
    </xdr:to>
    <xdr:pic>
      <xdr:nvPicPr>
        <xdr:cNvPr id="54109" name="Picture 526" descr="clip_image53"/>
        <xdr:cNvPicPr>
          <a:picLocks noChangeAspect="1"/>
        </xdr:cNvPicPr>
      </xdr:nvPicPr>
      <xdr:blipFill>
        <a:blip r:embed="rId2"/>
        <a:stretch>
          <a:fillRect/>
        </a:stretch>
      </xdr:blipFill>
      <xdr:spPr>
        <a:xfrm>
          <a:off x="2063750" y="43668950"/>
          <a:ext cx="102870" cy="238125"/>
        </a:xfrm>
        <a:prstGeom prst="rect">
          <a:avLst/>
        </a:prstGeom>
        <a:noFill/>
        <a:ln w="9525">
          <a:noFill/>
        </a:ln>
      </xdr:spPr>
    </xdr:pic>
    <xdr:clientData/>
  </xdr:twoCellAnchor>
  <xdr:twoCellAnchor editAs="oneCell">
    <xdr:from>
      <xdr:col>2</xdr:col>
      <xdr:colOff>0</xdr:colOff>
      <xdr:row>73</xdr:row>
      <xdr:rowOff>0</xdr:rowOff>
    </xdr:from>
    <xdr:to>
      <xdr:col>2</xdr:col>
      <xdr:colOff>103505</xdr:colOff>
      <xdr:row>73</xdr:row>
      <xdr:rowOff>247650</xdr:rowOff>
    </xdr:to>
    <xdr:pic>
      <xdr:nvPicPr>
        <xdr:cNvPr id="54110" name="Picture 542" descr="clip_image104"/>
        <xdr:cNvPicPr>
          <a:picLocks noChangeAspect="1"/>
        </xdr:cNvPicPr>
      </xdr:nvPicPr>
      <xdr:blipFill>
        <a:blip r:embed="rId1"/>
        <a:stretch>
          <a:fillRect/>
        </a:stretch>
      </xdr:blipFill>
      <xdr:spPr>
        <a:xfrm>
          <a:off x="1634490" y="43668950"/>
          <a:ext cx="103505" cy="247650"/>
        </a:xfrm>
        <a:prstGeom prst="rect">
          <a:avLst/>
        </a:prstGeom>
        <a:noFill/>
        <a:ln w="9525">
          <a:noFill/>
        </a:ln>
      </xdr:spPr>
    </xdr:pic>
    <xdr:clientData/>
  </xdr:twoCellAnchor>
  <xdr:twoCellAnchor editAs="oneCell">
    <xdr:from>
      <xdr:col>1</xdr:col>
      <xdr:colOff>565150</xdr:colOff>
      <xdr:row>69</xdr:row>
      <xdr:rowOff>0</xdr:rowOff>
    </xdr:from>
    <xdr:to>
      <xdr:col>1</xdr:col>
      <xdr:colOff>670560</xdr:colOff>
      <xdr:row>69</xdr:row>
      <xdr:rowOff>4445</xdr:rowOff>
    </xdr:to>
    <xdr:pic>
      <xdr:nvPicPr>
        <xdr:cNvPr id="3" name="Picture 527" descr="clip_image54"/>
        <xdr:cNvPicPr>
          <a:picLocks noChangeAspect="1"/>
        </xdr:cNvPicPr>
      </xdr:nvPicPr>
      <xdr:blipFill>
        <a:blip r:embed="rId1" cstate="print"/>
        <a:stretch>
          <a:fillRect/>
        </a:stretch>
      </xdr:blipFill>
      <xdr:spPr>
        <a:xfrm>
          <a:off x="1298575" y="38668325"/>
          <a:ext cx="105410" cy="4445"/>
        </a:xfrm>
        <a:prstGeom prst="rect">
          <a:avLst/>
        </a:prstGeom>
        <a:noFill/>
        <a:ln w="9525">
          <a:noFill/>
        </a:ln>
      </xdr:spPr>
    </xdr:pic>
    <xdr:clientData/>
  </xdr:twoCellAnchor>
  <xdr:twoCellAnchor editAs="oneCell">
    <xdr:from>
      <xdr:col>1</xdr:col>
      <xdr:colOff>565150</xdr:colOff>
      <xdr:row>62</xdr:row>
      <xdr:rowOff>0</xdr:rowOff>
    </xdr:from>
    <xdr:to>
      <xdr:col>1</xdr:col>
      <xdr:colOff>670560</xdr:colOff>
      <xdr:row>62</xdr:row>
      <xdr:rowOff>4445</xdr:rowOff>
    </xdr:to>
    <xdr:pic>
      <xdr:nvPicPr>
        <xdr:cNvPr id="4" name="Picture 527" descr="clip_image54"/>
        <xdr:cNvPicPr>
          <a:picLocks noChangeAspect="1"/>
        </xdr:cNvPicPr>
      </xdr:nvPicPr>
      <xdr:blipFill>
        <a:blip r:embed="rId1" cstate="print"/>
        <a:stretch>
          <a:fillRect/>
        </a:stretch>
      </xdr:blipFill>
      <xdr:spPr>
        <a:xfrm>
          <a:off x="1298575" y="34353500"/>
          <a:ext cx="105410" cy="4445"/>
        </a:xfrm>
        <a:prstGeom prst="rect">
          <a:avLst/>
        </a:prstGeom>
        <a:noFill/>
        <a:ln w="9525">
          <a:noFill/>
        </a:ln>
      </xdr:spPr>
    </xdr:pic>
    <xdr:clientData/>
  </xdr:twoCellAnchor>
  <xdr:twoCellAnchor editAs="oneCell">
    <xdr:from>
      <xdr:col>1</xdr:col>
      <xdr:colOff>0</xdr:colOff>
      <xdr:row>77</xdr:row>
      <xdr:rowOff>0</xdr:rowOff>
    </xdr:from>
    <xdr:to>
      <xdr:col>1</xdr:col>
      <xdr:colOff>104775</xdr:colOff>
      <xdr:row>77</xdr:row>
      <xdr:rowOff>247015</xdr:rowOff>
    </xdr:to>
    <xdr:pic>
      <xdr:nvPicPr>
        <xdr:cNvPr id="41" name="Picture 522" descr="clip_image49"/>
        <xdr:cNvPicPr>
          <a:picLocks noChangeAspect="1"/>
        </xdr:cNvPicPr>
      </xdr:nvPicPr>
      <xdr:blipFill>
        <a:blip r:embed="rId2" cstate="print"/>
        <a:stretch>
          <a:fillRect/>
        </a:stretch>
      </xdr:blipFill>
      <xdr:spPr>
        <a:xfrm>
          <a:off x="733425" y="46240700"/>
          <a:ext cx="104775" cy="247015"/>
        </a:xfrm>
        <a:prstGeom prst="rect">
          <a:avLst/>
        </a:prstGeom>
        <a:noFill/>
        <a:ln w="9525">
          <a:noFill/>
        </a:ln>
      </xdr:spPr>
    </xdr:pic>
    <xdr:clientData/>
  </xdr:twoCellAnchor>
  <xdr:twoCellAnchor editAs="oneCell">
    <xdr:from>
      <xdr:col>1</xdr:col>
      <xdr:colOff>342900</xdr:colOff>
      <xdr:row>77</xdr:row>
      <xdr:rowOff>0</xdr:rowOff>
    </xdr:from>
    <xdr:to>
      <xdr:col>1</xdr:col>
      <xdr:colOff>447675</xdr:colOff>
      <xdr:row>77</xdr:row>
      <xdr:rowOff>247015</xdr:rowOff>
    </xdr:to>
    <xdr:pic>
      <xdr:nvPicPr>
        <xdr:cNvPr id="42" name="Picture 525" descr="clip_image52"/>
        <xdr:cNvPicPr>
          <a:picLocks noChangeAspect="1"/>
        </xdr:cNvPicPr>
      </xdr:nvPicPr>
      <xdr:blipFill>
        <a:blip r:embed="rId1" cstate="print"/>
        <a:stretch>
          <a:fillRect/>
        </a:stretch>
      </xdr:blipFill>
      <xdr:spPr>
        <a:xfrm>
          <a:off x="1076325" y="46240700"/>
          <a:ext cx="104775" cy="247015"/>
        </a:xfrm>
        <a:prstGeom prst="rect">
          <a:avLst/>
        </a:prstGeom>
        <a:noFill/>
        <a:ln w="9525">
          <a:noFill/>
        </a:ln>
      </xdr:spPr>
    </xdr:pic>
    <xdr:clientData/>
  </xdr:twoCellAnchor>
  <xdr:twoCellAnchor editAs="oneCell">
    <xdr:from>
      <xdr:col>2</xdr:col>
      <xdr:colOff>457200</xdr:colOff>
      <xdr:row>77</xdr:row>
      <xdr:rowOff>0</xdr:rowOff>
    </xdr:from>
    <xdr:to>
      <xdr:col>2</xdr:col>
      <xdr:colOff>561340</xdr:colOff>
      <xdr:row>77</xdr:row>
      <xdr:rowOff>247015</xdr:rowOff>
    </xdr:to>
    <xdr:pic>
      <xdr:nvPicPr>
        <xdr:cNvPr id="43" name="Picture 531" descr="clip_image73"/>
        <xdr:cNvPicPr>
          <a:picLocks noChangeAspect="1"/>
        </xdr:cNvPicPr>
      </xdr:nvPicPr>
      <xdr:blipFill>
        <a:blip r:embed="rId2" cstate="print"/>
        <a:stretch>
          <a:fillRect/>
        </a:stretch>
      </xdr:blipFill>
      <xdr:spPr>
        <a:xfrm>
          <a:off x="2091690" y="46240700"/>
          <a:ext cx="104140" cy="247015"/>
        </a:xfrm>
        <a:prstGeom prst="rect">
          <a:avLst/>
        </a:prstGeom>
        <a:noFill/>
        <a:ln w="9525">
          <a:noFill/>
        </a:ln>
      </xdr:spPr>
    </xdr:pic>
    <xdr:clientData/>
  </xdr:twoCellAnchor>
  <xdr:twoCellAnchor editAs="oneCell">
    <xdr:from>
      <xdr:col>2</xdr:col>
      <xdr:colOff>573405</xdr:colOff>
      <xdr:row>77</xdr:row>
      <xdr:rowOff>0</xdr:rowOff>
    </xdr:from>
    <xdr:to>
      <xdr:col>2</xdr:col>
      <xdr:colOff>677545</xdr:colOff>
      <xdr:row>77</xdr:row>
      <xdr:rowOff>247015</xdr:rowOff>
    </xdr:to>
    <xdr:pic>
      <xdr:nvPicPr>
        <xdr:cNvPr id="44" name="Picture 532" descr="clip_image74"/>
        <xdr:cNvPicPr>
          <a:picLocks noChangeAspect="1"/>
        </xdr:cNvPicPr>
      </xdr:nvPicPr>
      <xdr:blipFill>
        <a:blip r:embed="rId1" cstate="print"/>
        <a:stretch>
          <a:fillRect/>
        </a:stretch>
      </xdr:blipFill>
      <xdr:spPr>
        <a:xfrm>
          <a:off x="2207895" y="46240700"/>
          <a:ext cx="104140" cy="247015"/>
        </a:xfrm>
        <a:prstGeom prst="rect">
          <a:avLst/>
        </a:prstGeom>
        <a:noFill/>
        <a:ln w="9525">
          <a:noFill/>
        </a:ln>
      </xdr:spPr>
    </xdr:pic>
    <xdr:clientData/>
  </xdr:twoCellAnchor>
  <xdr:twoCellAnchor editAs="oneCell">
    <xdr:from>
      <xdr:col>2</xdr:col>
      <xdr:colOff>228600</xdr:colOff>
      <xdr:row>77</xdr:row>
      <xdr:rowOff>0</xdr:rowOff>
    </xdr:from>
    <xdr:to>
      <xdr:col>2</xdr:col>
      <xdr:colOff>332740</xdr:colOff>
      <xdr:row>77</xdr:row>
      <xdr:rowOff>247015</xdr:rowOff>
    </xdr:to>
    <xdr:pic>
      <xdr:nvPicPr>
        <xdr:cNvPr id="45" name="Picture 529" descr="clip_image71"/>
        <xdr:cNvPicPr>
          <a:picLocks noChangeAspect="1"/>
        </xdr:cNvPicPr>
      </xdr:nvPicPr>
      <xdr:blipFill>
        <a:blip r:embed="rId2" cstate="print"/>
        <a:stretch>
          <a:fillRect/>
        </a:stretch>
      </xdr:blipFill>
      <xdr:spPr>
        <a:xfrm>
          <a:off x="1863090" y="46240700"/>
          <a:ext cx="104140" cy="247015"/>
        </a:xfrm>
        <a:prstGeom prst="rect">
          <a:avLst/>
        </a:prstGeom>
        <a:noFill/>
        <a:ln w="9525">
          <a:noFill/>
        </a:ln>
      </xdr:spPr>
    </xdr:pic>
    <xdr:clientData/>
  </xdr:twoCellAnchor>
  <xdr:twoCellAnchor editAs="oneCell">
    <xdr:from>
      <xdr:col>1</xdr:col>
      <xdr:colOff>637540</xdr:colOff>
      <xdr:row>77</xdr:row>
      <xdr:rowOff>0</xdr:rowOff>
    </xdr:from>
    <xdr:to>
      <xdr:col>1</xdr:col>
      <xdr:colOff>742315</xdr:colOff>
      <xdr:row>77</xdr:row>
      <xdr:rowOff>189865</xdr:rowOff>
    </xdr:to>
    <xdr:pic>
      <xdr:nvPicPr>
        <xdr:cNvPr id="46" name="Picture 523" descr="clip_image50"/>
        <xdr:cNvPicPr>
          <a:picLocks noChangeAspect="1"/>
        </xdr:cNvPicPr>
      </xdr:nvPicPr>
      <xdr:blipFill>
        <a:blip r:embed="rId1" cstate="print"/>
        <a:stretch>
          <a:fillRect/>
        </a:stretch>
      </xdr:blipFill>
      <xdr:spPr>
        <a:xfrm>
          <a:off x="1370965" y="46240700"/>
          <a:ext cx="104775" cy="189865"/>
        </a:xfrm>
        <a:prstGeom prst="rect">
          <a:avLst/>
        </a:prstGeom>
        <a:noFill/>
        <a:ln w="9525">
          <a:noFill/>
        </a:ln>
      </xdr:spPr>
    </xdr:pic>
    <xdr:clientData/>
  </xdr:twoCellAnchor>
  <xdr:twoCellAnchor editAs="oneCell">
    <xdr:from>
      <xdr:col>1</xdr:col>
      <xdr:colOff>229235</xdr:colOff>
      <xdr:row>77</xdr:row>
      <xdr:rowOff>0</xdr:rowOff>
    </xdr:from>
    <xdr:to>
      <xdr:col>1</xdr:col>
      <xdr:colOff>334010</xdr:colOff>
      <xdr:row>77</xdr:row>
      <xdr:rowOff>247015</xdr:rowOff>
    </xdr:to>
    <xdr:pic>
      <xdr:nvPicPr>
        <xdr:cNvPr id="47" name="Picture 524" descr="clip_image51"/>
        <xdr:cNvPicPr>
          <a:picLocks noChangeAspect="1"/>
        </xdr:cNvPicPr>
      </xdr:nvPicPr>
      <xdr:blipFill>
        <a:blip r:embed="rId2" cstate="print"/>
        <a:stretch>
          <a:fillRect/>
        </a:stretch>
      </xdr:blipFill>
      <xdr:spPr>
        <a:xfrm>
          <a:off x="962660" y="46240700"/>
          <a:ext cx="104775" cy="247015"/>
        </a:xfrm>
        <a:prstGeom prst="rect">
          <a:avLst/>
        </a:prstGeom>
        <a:noFill/>
        <a:ln w="9525">
          <a:noFill/>
        </a:ln>
      </xdr:spPr>
    </xdr:pic>
    <xdr:clientData/>
  </xdr:twoCellAnchor>
  <xdr:twoCellAnchor editAs="oneCell">
    <xdr:from>
      <xdr:col>2</xdr:col>
      <xdr:colOff>429260</xdr:colOff>
      <xdr:row>77</xdr:row>
      <xdr:rowOff>0</xdr:rowOff>
    </xdr:from>
    <xdr:to>
      <xdr:col>2</xdr:col>
      <xdr:colOff>533400</xdr:colOff>
      <xdr:row>77</xdr:row>
      <xdr:rowOff>238760</xdr:rowOff>
    </xdr:to>
    <xdr:pic>
      <xdr:nvPicPr>
        <xdr:cNvPr id="48" name="Picture 526" descr="clip_image53"/>
        <xdr:cNvPicPr>
          <a:picLocks noChangeAspect="1"/>
        </xdr:cNvPicPr>
      </xdr:nvPicPr>
      <xdr:blipFill>
        <a:blip r:embed="rId2" cstate="print"/>
        <a:stretch>
          <a:fillRect/>
        </a:stretch>
      </xdr:blipFill>
      <xdr:spPr>
        <a:xfrm>
          <a:off x="2063750" y="46240700"/>
          <a:ext cx="104140" cy="238760"/>
        </a:xfrm>
        <a:prstGeom prst="rect">
          <a:avLst/>
        </a:prstGeom>
        <a:noFill/>
        <a:ln w="9525">
          <a:noFill/>
        </a:ln>
      </xdr:spPr>
    </xdr:pic>
    <xdr:clientData/>
  </xdr:twoCellAnchor>
  <xdr:twoCellAnchor editAs="oneCell">
    <xdr:from>
      <xdr:col>2</xdr:col>
      <xdr:colOff>0</xdr:colOff>
      <xdr:row>77</xdr:row>
      <xdr:rowOff>0</xdr:rowOff>
    </xdr:from>
    <xdr:to>
      <xdr:col>2</xdr:col>
      <xdr:colOff>104140</xdr:colOff>
      <xdr:row>77</xdr:row>
      <xdr:rowOff>247015</xdr:rowOff>
    </xdr:to>
    <xdr:pic>
      <xdr:nvPicPr>
        <xdr:cNvPr id="49" name="Picture 542" descr="clip_image104"/>
        <xdr:cNvPicPr>
          <a:picLocks noChangeAspect="1"/>
        </xdr:cNvPicPr>
      </xdr:nvPicPr>
      <xdr:blipFill>
        <a:blip r:embed="rId1" cstate="print"/>
        <a:stretch>
          <a:fillRect/>
        </a:stretch>
      </xdr:blipFill>
      <xdr:spPr>
        <a:xfrm>
          <a:off x="1634490" y="46240700"/>
          <a:ext cx="104140" cy="247015"/>
        </a:xfrm>
        <a:prstGeom prst="rect">
          <a:avLst/>
        </a:prstGeom>
        <a:noFill/>
        <a:ln w="9525">
          <a:noFill/>
        </a:ln>
      </xdr:spPr>
    </xdr:pic>
    <xdr:clientData/>
  </xdr:twoCellAnchor>
  <xdr:twoCellAnchor editAs="oneCell">
    <xdr:from>
      <xdr:col>0</xdr:col>
      <xdr:colOff>733425</xdr:colOff>
      <xdr:row>77</xdr:row>
      <xdr:rowOff>0</xdr:rowOff>
    </xdr:from>
    <xdr:to>
      <xdr:col>1</xdr:col>
      <xdr:colOff>104140</xdr:colOff>
      <xdr:row>77</xdr:row>
      <xdr:rowOff>247650</xdr:rowOff>
    </xdr:to>
    <xdr:pic>
      <xdr:nvPicPr>
        <xdr:cNvPr id="50" name="Picture 522" descr="clip_image49"/>
        <xdr:cNvPicPr>
          <a:picLocks noChangeAspect="1"/>
        </xdr:cNvPicPr>
      </xdr:nvPicPr>
      <xdr:blipFill>
        <a:blip r:embed="rId2"/>
        <a:stretch>
          <a:fillRect/>
        </a:stretch>
      </xdr:blipFill>
      <xdr:spPr>
        <a:xfrm>
          <a:off x="733425" y="46240700"/>
          <a:ext cx="104140" cy="247650"/>
        </a:xfrm>
        <a:prstGeom prst="rect">
          <a:avLst/>
        </a:prstGeom>
        <a:noFill/>
        <a:ln w="9525">
          <a:noFill/>
        </a:ln>
      </xdr:spPr>
    </xdr:pic>
    <xdr:clientData/>
  </xdr:twoCellAnchor>
  <xdr:twoCellAnchor editAs="oneCell">
    <xdr:from>
      <xdr:col>1</xdr:col>
      <xdr:colOff>342265</xdr:colOff>
      <xdr:row>76</xdr:row>
      <xdr:rowOff>0</xdr:rowOff>
    </xdr:from>
    <xdr:to>
      <xdr:col>1</xdr:col>
      <xdr:colOff>448310</xdr:colOff>
      <xdr:row>76</xdr:row>
      <xdr:rowOff>247650</xdr:rowOff>
    </xdr:to>
    <xdr:pic>
      <xdr:nvPicPr>
        <xdr:cNvPr id="51" name="Picture 525" descr="clip_image52"/>
        <xdr:cNvPicPr>
          <a:picLocks noChangeAspect="1"/>
        </xdr:cNvPicPr>
      </xdr:nvPicPr>
      <xdr:blipFill>
        <a:blip r:embed="rId1"/>
        <a:stretch>
          <a:fillRect/>
        </a:stretch>
      </xdr:blipFill>
      <xdr:spPr>
        <a:xfrm>
          <a:off x="1075690" y="45526325"/>
          <a:ext cx="106045" cy="247650"/>
        </a:xfrm>
        <a:prstGeom prst="rect">
          <a:avLst/>
        </a:prstGeom>
        <a:noFill/>
        <a:ln w="9525">
          <a:noFill/>
        </a:ln>
      </xdr:spPr>
    </xdr:pic>
    <xdr:clientData/>
  </xdr:twoCellAnchor>
  <xdr:twoCellAnchor editAs="oneCell">
    <xdr:from>
      <xdr:col>2</xdr:col>
      <xdr:colOff>455930</xdr:colOff>
      <xdr:row>76</xdr:row>
      <xdr:rowOff>0</xdr:rowOff>
    </xdr:from>
    <xdr:to>
      <xdr:col>2</xdr:col>
      <xdr:colOff>563245</xdr:colOff>
      <xdr:row>76</xdr:row>
      <xdr:rowOff>247650</xdr:rowOff>
    </xdr:to>
    <xdr:pic>
      <xdr:nvPicPr>
        <xdr:cNvPr id="52" name="Picture 531" descr="clip_image73"/>
        <xdr:cNvPicPr>
          <a:picLocks noChangeAspect="1"/>
        </xdr:cNvPicPr>
      </xdr:nvPicPr>
      <xdr:blipFill>
        <a:blip r:embed="rId2"/>
        <a:stretch>
          <a:fillRect/>
        </a:stretch>
      </xdr:blipFill>
      <xdr:spPr>
        <a:xfrm>
          <a:off x="2090420" y="45526325"/>
          <a:ext cx="107315" cy="247650"/>
        </a:xfrm>
        <a:prstGeom prst="rect">
          <a:avLst/>
        </a:prstGeom>
        <a:noFill/>
        <a:ln w="9525">
          <a:noFill/>
        </a:ln>
      </xdr:spPr>
    </xdr:pic>
    <xdr:clientData/>
  </xdr:twoCellAnchor>
  <xdr:twoCellAnchor editAs="oneCell">
    <xdr:from>
      <xdr:col>2</xdr:col>
      <xdr:colOff>574675</xdr:colOff>
      <xdr:row>76</xdr:row>
      <xdr:rowOff>0</xdr:rowOff>
    </xdr:from>
    <xdr:to>
      <xdr:col>2</xdr:col>
      <xdr:colOff>678180</xdr:colOff>
      <xdr:row>76</xdr:row>
      <xdr:rowOff>247650</xdr:rowOff>
    </xdr:to>
    <xdr:pic>
      <xdr:nvPicPr>
        <xdr:cNvPr id="53" name="Picture 532" descr="clip_image74"/>
        <xdr:cNvPicPr>
          <a:picLocks noChangeAspect="1"/>
        </xdr:cNvPicPr>
      </xdr:nvPicPr>
      <xdr:blipFill>
        <a:blip r:embed="rId1"/>
        <a:stretch>
          <a:fillRect/>
        </a:stretch>
      </xdr:blipFill>
      <xdr:spPr>
        <a:xfrm>
          <a:off x="2209165" y="45526325"/>
          <a:ext cx="103505" cy="247650"/>
        </a:xfrm>
        <a:prstGeom prst="rect">
          <a:avLst/>
        </a:prstGeom>
        <a:noFill/>
        <a:ln w="9525">
          <a:noFill/>
        </a:ln>
      </xdr:spPr>
    </xdr:pic>
    <xdr:clientData/>
  </xdr:twoCellAnchor>
  <xdr:twoCellAnchor editAs="oneCell">
    <xdr:from>
      <xdr:col>2</xdr:col>
      <xdr:colOff>229870</xdr:colOff>
      <xdr:row>76</xdr:row>
      <xdr:rowOff>0</xdr:rowOff>
    </xdr:from>
    <xdr:to>
      <xdr:col>2</xdr:col>
      <xdr:colOff>333375</xdr:colOff>
      <xdr:row>76</xdr:row>
      <xdr:rowOff>247650</xdr:rowOff>
    </xdr:to>
    <xdr:pic>
      <xdr:nvPicPr>
        <xdr:cNvPr id="54" name="Picture 529" descr="clip_image71"/>
        <xdr:cNvPicPr>
          <a:picLocks noChangeAspect="1"/>
        </xdr:cNvPicPr>
      </xdr:nvPicPr>
      <xdr:blipFill>
        <a:blip r:embed="rId2"/>
        <a:stretch>
          <a:fillRect/>
        </a:stretch>
      </xdr:blipFill>
      <xdr:spPr>
        <a:xfrm>
          <a:off x="1864360" y="45526325"/>
          <a:ext cx="103505" cy="247650"/>
        </a:xfrm>
        <a:prstGeom prst="rect">
          <a:avLst/>
        </a:prstGeom>
        <a:noFill/>
        <a:ln w="9525">
          <a:noFill/>
        </a:ln>
      </xdr:spPr>
    </xdr:pic>
    <xdr:clientData/>
  </xdr:twoCellAnchor>
  <xdr:twoCellAnchor editAs="oneCell">
    <xdr:from>
      <xdr:col>1</xdr:col>
      <xdr:colOff>636905</xdr:colOff>
      <xdr:row>76</xdr:row>
      <xdr:rowOff>0</xdr:rowOff>
    </xdr:from>
    <xdr:to>
      <xdr:col>1</xdr:col>
      <xdr:colOff>742950</xdr:colOff>
      <xdr:row>76</xdr:row>
      <xdr:rowOff>190500</xdr:rowOff>
    </xdr:to>
    <xdr:pic>
      <xdr:nvPicPr>
        <xdr:cNvPr id="55" name="Picture 523" descr="clip_image50"/>
        <xdr:cNvPicPr>
          <a:picLocks noChangeAspect="1"/>
        </xdr:cNvPicPr>
      </xdr:nvPicPr>
      <xdr:blipFill>
        <a:blip r:embed="rId1"/>
        <a:stretch>
          <a:fillRect/>
        </a:stretch>
      </xdr:blipFill>
      <xdr:spPr>
        <a:xfrm>
          <a:off x="1370330" y="45526325"/>
          <a:ext cx="106045" cy="190500"/>
        </a:xfrm>
        <a:prstGeom prst="rect">
          <a:avLst/>
        </a:prstGeom>
        <a:noFill/>
        <a:ln w="9525">
          <a:noFill/>
        </a:ln>
      </xdr:spPr>
    </xdr:pic>
    <xdr:clientData/>
  </xdr:twoCellAnchor>
  <xdr:twoCellAnchor editAs="oneCell">
    <xdr:from>
      <xdr:col>1</xdr:col>
      <xdr:colOff>229870</xdr:colOff>
      <xdr:row>76</xdr:row>
      <xdr:rowOff>0</xdr:rowOff>
    </xdr:from>
    <xdr:to>
      <xdr:col>1</xdr:col>
      <xdr:colOff>333375</xdr:colOff>
      <xdr:row>76</xdr:row>
      <xdr:rowOff>247650</xdr:rowOff>
    </xdr:to>
    <xdr:pic>
      <xdr:nvPicPr>
        <xdr:cNvPr id="56" name="Picture 524" descr="clip_image51"/>
        <xdr:cNvPicPr>
          <a:picLocks noChangeAspect="1"/>
        </xdr:cNvPicPr>
      </xdr:nvPicPr>
      <xdr:blipFill>
        <a:blip r:embed="rId2"/>
        <a:stretch>
          <a:fillRect/>
        </a:stretch>
      </xdr:blipFill>
      <xdr:spPr>
        <a:xfrm>
          <a:off x="963295" y="45526325"/>
          <a:ext cx="103505" cy="247650"/>
        </a:xfrm>
        <a:prstGeom prst="rect">
          <a:avLst/>
        </a:prstGeom>
        <a:noFill/>
        <a:ln w="9525">
          <a:noFill/>
        </a:ln>
      </xdr:spPr>
    </xdr:pic>
    <xdr:clientData/>
  </xdr:twoCellAnchor>
  <xdr:twoCellAnchor editAs="oneCell">
    <xdr:from>
      <xdr:col>2</xdr:col>
      <xdr:colOff>429260</xdr:colOff>
      <xdr:row>76</xdr:row>
      <xdr:rowOff>0</xdr:rowOff>
    </xdr:from>
    <xdr:to>
      <xdr:col>2</xdr:col>
      <xdr:colOff>532130</xdr:colOff>
      <xdr:row>76</xdr:row>
      <xdr:rowOff>238125</xdr:rowOff>
    </xdr:to>
    <xdr:pic>
      <xdr:nvPicPr>
        <xdr:cNvPr id="57" name="Picture 526" descr="clip_image53"/>
        <xdr:cNvPicPr>
          <a:picLocks noChangeAspect="1"/>
        </xdr:cNvPicPr>
      </xdr:nvPicPr>
      <xdr:blipFill>
        <a:blip r:embed="rId2"/>
        <a:stretch>
          <a:fillRect/>
        </a:stretch>
      </xdr:blipFill>
      <xdr:spPr>
        <a:xfrm>
          <a:off x="2063750" y="45526325"/>
          <a:ext cx="102870" cy="238125"/>
        </a:xfrm>
        <a:prstGeom prst="rect">
          <a:avLst/>
        </a:prstGeom>
        <a:noFill/>
        <a:ln w="9525">
          <a:noFill/>
        </a:ln>
      </xdr:spPr>
    </xdr:pic>
    <xdr:clientData/>
  </xdr:twoCellAnchor>
  <xdr:twoCellAnchor editAs="oneCell">
    <xdr:from>
      <xdr:col>2</xdr:col>
      <xdr:colOff>0</xdr:colOff>
      <xdr:row>76</xdr:row>
      <xdr:rowOff>0</xdr:rowOff>
    </xdr:from>
    <xdr:to>
      <xdr:col>2</xdr:col>
      <xdr:colOff>103505</xdr:colOff>
      <xdr:row>76</xdr:row>
      <xdr:rowOff>247650</xdr:rowOff>
    </xdr:to>
    <xdr:pic>
      <xdr:nvPicPr>
        <xdr:cNvPr id="58" name="Picture 542" descr="clip_image104"/>
        <xdr:cNvPicPr>
          <a:picLocks noChangeAspect="1"/>
        </xdr:cNvPicPr>
      </xdr:nvPicPr>
      <xdr:blipFill>
        <a:blip r:embed="rId1"/>
        <a:stretch>
          <a:fillRect/>
        </a:stretch>
      </xdr:blipFill>
      <xdr:spPr>
        <a:xfrm>
          <a:off x="1634490" y="45526325"/>
          <a:ext cx="103505" cy="2476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4"/>
  <sheetViews>
    <sheetView tabSelected="1" workbookViewId="0">
      <selection activeCell="A2" sqref="A2:K2"/>
    </sheetView>
  </sheetViews>
  <sheetFormatPr defaultColWidth="9" defaultRowHeight="13.5"/>
  <cols>
    <col min="1" max="1" width="9.625" customWidth="1"/>
    <col min="2" max="2" width="11.825" customWidth="1"/>
    <col min="3" max="3" width="41" customWidth="1"/>
    <col min="4" max="4" width="10.5" style="3" customWidth="1"/>
    <col min="5" max="5" width="9.51666666666667" customWidth="1"/>
    <col min="6" max="6" width="9.09166666666667" customWidth="1"/>
    <col min="7" max="7" width="10.375" customWidth="1"/>
    <col min="8" max="8" width="6.81666666666667" customWidth="1"/>
    <col min="9" max="9" width="7.79166666666667" customWidth="1"/>
    <col min="10" max="10" width="11" customWidth="1"/>
    <col min="11" max="11" width="13.875" customWidth="1"/>
  </cols>
  <sheetData>
    <row r="1" ht="19" customHeight="1" spans="1:2">
      <c r="A1" s="4" t="s">
        <v>0</v>
      </c>
      <c r="B1" s="4"/>
    </row>
    <row r="2" ht="27" customHeight="1" spans="1:11">
      <c r="A2" s="5" t="s">
        <v>1</v>
      </c>
      <c r="B2" s="5"/>
      <c r="C2" s="5"/>
      <c r="D2" s="5"/>
      <c r="E2" s="5"/>
      <c r="F2" s="5"/>
      <c r="G2" s="5"/>
      <c r="H2" s="5"/>
      <c r="I2" s="5"/>
      <c r="J2" s="5"/>
      <c r="K2" s="5"/>
    </row>
    <row r="3" ht="36" customHeight="1" spans="1:11">
      <c r="A3" s="6" t="s">
        <v>2</v>
      </c>
      <c r="B3" s="6"/>
      <c r="C3" s="6"/>
      <c r="D3" s="6"/>
      <c r="E3" s="6"/>
      <c r="F3" s="6"/>
      <c r="G3" s="6"/>
      <c r="H3" s="6"/>
      <c r="I3" s="6"/>
      <c r="J3" s="6"/>
      <c r="K3" s="6"/>
    </row>
    <row r="4" ht="28" customHeight="1" spans="1:11">
      <c r="A4" s="7" t="s">
        <v>3</v>
      </c>
      <c r="B4" s="8" t="s">
        <v>4</v>
      </c>
      <c r="C4" s="9"/>
      <c r="D4" s="9"/>
      <c r="E4" s="10"/>
      <c r="F4" s="8" t="s">
        <v>5</v>
      </c>
      <c r="G4" s="9"/>
      <c r="H4" s="9"/>
      <c r="I4" s="10"/>
      <c r="J4" s="58" t="s">
        <v>6</v>
      </c>
      <c r="K4" s="58" t="s">
        <v>7</v>
      </c>
    </row>
    <row r="5" ht="79" customHeight="1" spans="1:11">
      <c r="A5" s="11"/>
      <c r="B5" s="12" t="s">
        <v>8</v>
      </c>
      <c r="C5" s="12" t="s">
        <v>9</v>
      </c>
      <c r="D5" s="12" t="s">
        <v>10</v>
      </c>
      <c r="E5" s="12" t="s">
        <v>11</v>
      </c>
      <c r="F5" s="12" t="s">
        <v>12</v>
      </c>
      <c r="G5" s="12" t="s">
        <v>13</v>
      </c>
      <c r="H5" s="12" t="s">
        <v>14</v>
      </c>
      <c r="I5" s="12" t="s">
        <v>15</v>
      </c>
      <c r="J5" s="59"/>
      <c r="K5" s="59"/>
    </row>
    <row r="6" s="1" customFormat="1" spans="1:11">
      <c r="A6" s="13" t="s">
        <v>16</v>
      </c>
      <c r="B6" s="14">
        <v>77</v>
      </c>
      <c r="C6" s="13"/>
      <c r="D6" s="14"/>
      <c r="E6" s="14"/>
      <c r="F6" s="15">
        <f>F7+F18+F23+F28+F46+F55+F65+F68+F71+F76+F81+F90</f>
        <v>7930960</v>
      </c>
      <c r="G6" s="15">
        <f t="shared" ref="G6:G19" si="0">F6</f>
        <v>7930960</v>
      </c>
      <c r="H6" s="14"/>
      <c r="I6" s="14"/>
      <c r="J6" s="14"/>
      <c r="K6" s="14" t="s">
        <v>17</v>
      </c>
    </row>
    <row r="7" s="2" customFormat="1" ht="22.5" spans="1:11">
      <c r="A7" s="16" t="s">
        <v>18</v>
      </c>
      <c r="B7" s="17"/>
      <c r="C7" s="18"/>
      <c r="D7" s="17"/>
      <c r="E7" s="17"/>
      <c r="F7" s="19">
        <f>SUM(F8:F17)</f>
        <v>1577760</v>
      </c>
      <c r="G7" s="19">
        <f t="shared" si="0"/>
        <v>1577760</v>
      </c>
      <c r="H7" s="17"/>
      <c r="I7" s="17"/>
      <c r="J7" s="17"/>
      <c r="K7" s="17"/>
    </row>
    <row r="8" s="1" customFormat="1" ht="43" customHeight="1" spans="1:11">
      <c r="A8" s="20">
        <v>1</v>
      </c>
      <c r="B8" s="20" t="s">
        <v>19</v>
      </c>
      <c r="C8" s="21" t="s">
        <v>20</v>
      </c>
      <c r="D8" s="22" t="s">
        <v>21</v>
      </c>
      <c r="E8" s="20" t="s">
        <v>22</v>
      </c>
      <c r="F8" s="23">
        <v>136200</v>
      </c>
      <c r="G8" s="24">
        <f t="shared" si="0"/>
        <v>136200</v>
      </c>
      <c r="H8" s="25">
        <v>2020</v>
      </c>
      <c r="I8" s="55">
        <v>2025</v>
      </c>
      <c r="J8" s="20" t="s">
        <v>23</v>
      </c>
      <c r="K8" s="60" t="s">
        <v>24</v>
      </c>
    </row>
    <row r="9" s="1" customFormat="1" ht="38" customHeight="1" spans="1:11">
      <c r="A9" s="20">
        <v>2</v>
      </c>
      <c r="B9" s="20" t="s">
        <v>25</v>
      </c>
      <c r="C9" s="21" t="s">
        <v>26</v>
      </c>
      <c r="D9" s="22" t="s">
        <v>27</v>
      </c>
      <c r="E9" s="20" t="s">
        <v>22</v>
      </c>
      <c r="F9" s="23">
        <v>400000</v>
      </c>
      <c r="G9" s="24">
        <f t="shared" si="0"/>
        <v>400000</v>
      </c>
      <c r="H9" s="25">
        <v>2021</v>
      </c>
      <c r="I9" s="55">
        <v>2025</v>
      </c>
      <c r="J9" s="20" t="s">
        <v>23</v>
      </c>
      <c r="K9" s="60" t="s">
        <v>24</v>
      </c>
    </row>
    <row r="10" s="1" customFormat="1" ht="33.75" spans="1:11">
      <c r="A10" s="20">
        <v>3</v>
      </c>
      <c r="B10" s="20" t="s">
        <v>28</v>
      </c>
      <c r="C10" s="21" t="s">
        <v>29</v>
      </c>
      <c r="D10" s="22" t="s">
        <v>27</v>
      </c>
      <c r="E10" s="20" t="s">
        <v>22</v>
      </c>
      <c r="F10" s="23">
        <v>652000</v>
      </c>
      <c r="G10" s="24">
        <f t="shared" si="0"/>
        <v>652000</v>
      </c>
      <c r="H10" s="25">
        <v>2021</v>
      </c>
      <c r="I10" s="55">
        <v>2025</v>
      </c>
      <c r="J10" s="20" t="s">
        <v>23</v>
      </c>
      <c r="K10" s="60" t="s">
        <v>24</v>
      </c>
    </row>
    <row r="11" s="1" customFormat="1" ht="35" customHeight="1" spans="1:11">
      <c r="A11" s="20">
        <v>4</v>
      </c>
      <c r="B11" s="20" t="s">
        <v>30</v>
      </c>
      <c r="C11" s="21" t="s">
        <v>31</v>
      </c>
      <c r="D11" s="22" t="s">
        <v>27</v>
      </c>
      <c r="E11" s="20" t="s">
        <v>22</v>
      </c>
      <c r="F11" s="23">
        <v>211800</v>
      </c>
      <c r="G11" s="24">
        <f t="shared" si="0"/>
        <v>211800</v>
      </c>
      <c r="H11" s="25">
        <v>2021</v>
      </c>
      <c r="I11" s="55">
        <v>2025</v>
      </c>
      <c r="J11" s="20" t="s">
        <v>23</v>
      </c>
      <c r="K11" s="60" t="s">
        <v>24</v>
      </c>
    </row>
    <row r="12" s="1" customFormat="1" ht="32" customHeight="1" spans="1:11">
      <c r="A12" s="20">
        <v>5</v>
      </c>
      <c r="B12" s="20" t="s">
        <v>32</v>
      </c>
      <c r="C12" s="21" t="s">
        <v>33</v>
      </c>
      <c r="D12" s="22" t="s">
        <v>27</v>
      </c>
      <c r="E12" s="20" t="s">
        <v>22</v>
      </c>
      <c r="F12" s="23">
        <v>120000</v>
      </c>
      <c r="G12" s="24">
        <f t="shared" si="0"/>
        <v>120000</v>
      </c>
      <c r="H12" s="25">
        <v>2021</v>
      </c>
      <c r="I12" s="55">
        <v>2025</v>
      </c>
      <c r="J12" s="20" t="s">
        <v>23</v>
      </c>
      <c r="K12" s="60" t="s">
        <v>24</v>
      </c>
    </row>
    <row r="13" s="1" customFormat="1" ht="22.5" spans="1:11">
      <c r="A13" s="20">
        <v>6</v>
      </c>
      <c r="B13" s="26" t="s">
        <v>34</v>
      </c>
      <c r="C13" s="27" t="s">
        <v>35</v>
      </c>
      <c r="D13" s="26" t="s">
        <v>36</v>
      </c>
      <c r="E13" s="28" t="s">
        <v>37</v>
      </c>
      <c r="F13" s="29">
        <f>16*860</f>
        <v>13760</v>
      </c>
      <c r="G13" s="24">
        <f t="shared" si="0"/>
        <v>13760</v>
      </c>
      <c r="H13" s="25">
        <v>2021</v>
      </c>
      <c r="I13" s="55">
        <v>2025</v>
      </c>
      <c r="J13" s="20" t="s">
        <v>38</v>
      </c>
      <c r="K13" s="60" t="s">
        <v>24</v>
      </c>
    </row>
    <row r="14" s="1" customFormat="1" ht="45" spans="1:11">
      <c r="A14" s="20">
        <v>7</v>
      </c>
      <c r="B14" s="20" t="s">
        <v>39</v>
      </c>
      <c r="C14" s="30" t="s">
        <v>40</v>
      </c>
      <c r="D14" s="20" t="s">
        <v>27</v>
      </c>
      <c r="E14" s="31" t="s">
        <v>41</v>
      </c>
      <c r="F14" s="29">
        <v>15000</v>
      </c>
      <c r="G14" s="24">
        <f t="shared" si="0"/>
        <v>15000</v>
      </c>
      <c r="H14" s="25">
        <v>2021</v>
      </c>
      <c r="I14" s="55">
        <v>2025</v>
      </c>
      <c r="J14" s="20" t="s">
        <v>38</v>
      </c>
      <c r="K14" s="20" t="s">
        <v>24</v>
      </c>
    </row>
    <row r="15" s="1" customFormat="1" ht="33.75" spans="1:11">
      <c r="A15" s="20">
        <v>8</v>
      </c>
      <c r="B15" s="20" t="s">
        <v>42</v>
      </c>
      <c r="C15" s="30" t="s">
        <v>43</v>
      </c>
      <c r="D15" s="20" t="s">
        <v>27</v>
      </c>
      <c r="E15" s="31" t="s">
        <v>41</v>
      </c>
      <c r="F15" s="29">
        <v>12000</v>
      </c>
      <c r="G15" s="24">
        <f t="shared" si="0"/>
        <v>12000</v>
      </c>
      <c r="H15" s="25">
        <v>2021</v>
      </c>
      <c r="I15" s="55">
        <v>2025</v>
      </c>
      <c r="J15" s="20" t="s">
        <v>23</v>
      </c>
      <c r="K15" s="20" t="s">
        <v>24</v>
      </c>
    </row>
    <row r="16" s="1" customFormat="1" ht="45" spans="1:11">
      <c r="A16" s="20">
        <v>9</v>
      </c>
      <c r="B16" s="20" t="s">
        <v>44</v>
      </c>
      <c r="C16" s="30" t="s">
        <v>45</v>
      </c>
      <c r="D16" s="20" t="s">
        <v>27</v>
      </c>
      <c r="E16" s="31" t="s">
        <v>41</v>
      </c>
      <c r="F16" s="29">
        <v>12000</v>
      </c>
      <c r="G16" s="24">
        <f t="shared" si="0"/>
        <v>12000</v>
      </c>
      <c r="H16" s="25">
        <v>2021</v>
      </c>
      <c r="I16" s="55">
        <v>2025</v>
      </c>
      <c r="J16" s="20" t="s">
        <v>23</v>
      </c>
      <c r="K16" s="20" t="s">
        <v>24</v>
      </c>
    </row>
    <row r="17" s="1" customFormat="1" ht="45" spans="1:11">
      <c r="A17" s="20">
        <v>10</v>
      </c>
      <c r="B17" s="20" t="s">
        <v>46</v>
      </c>
      <c r="C17" s="30" t="s">
        <v>47</v>
      </c>
      <c r="D17" s="20" t="s">
        <v>27</v>
      </c>
      <c r="E17" s="31" t="s">
        <v>41</v>
      </c>
      <c r="F17" s="29">
        <v>5000</v>
      </c>
      <c r="G17" s="24">
        <f t="shared" si="0"/>
        <v>5000</v>
      </c>
      <c r="H17" s="25">
        <v>2021</v>
      </c>
      <c r="I17" s="55">
        <v>2025</v>
      </c>
      <c r="J17" s="20" t="s">
        <v>23</v>
      </c>
      <c r="K17" s="20" t="s">
        <v>24</v>
      </c>
    </row>
    <row r="18" s="2" customFormat="1" ht="22.5" spans="1:11">
      <c r="A18" s="32" t="s">
        <v>48</v>
      </c>
      <c r="B18" s="16"/>
      <c r="C18" s="33"/>
      <c r="D18" s="16"/>
      <c r="E18" s="16"/>
      <c r="F18" s="34">
        <f>SUM(F19:F22)</f>
        <v>930000</v>
      </c>
      <c r="G18" s="34">
        <f t="shared" si="0"/>
        <v>930000</v>
      </c>
      <c r="H18" s="16"/>
      <c r="I18" s="16"/>
      <c r="J18" s="16"/>
      <c r="K18" s="16"/>
    </row>
    <row r="19" s="1" customFormat="1" ht="123.75" spans="1:11">
      <c r="A19" s="26">
        <v>1</v>
      </c>
      <c r="B19" s="20" t="s">
        <v>49</v>
      </c>
      <c r="C19" s="27" t="s">
        <v>50</v>
      </c>
      <c r="D19" s="35" t="s">
        <v>21</v>
      </c>
      <c r="E19" s="26" t="s">
        <v>51</v>
      </c>
      <c r="F19" s="36">
        <v>500000</v>
      </c>
      <c r="G19" s="24">
        <f t="shared" si="0"/>
        <v>500000</v>
      </c>
      <c r="H19" s="26">
        <v>2020</v>
      </c>
      <c r="I19" s="26">
        <v>2025</v>
      </c>
      <c r="J19" s="26" t="s">
        <v>38</v>
      </c>
      <c r="K19" s="20" t="s">
        <v>24</v>
      </c>
    </row>
    <row r="20" s="1" customFormat="1" ht="58" customHeight="1" spans="1:11">
      <c r="A20" s="26">
        <v>2</v>
      </c>
      <c r="B20" s="20" t="s">
        <v>52</v>
      </c>
      <c r="C20" s="27" t="s">
        <v>53</v>
      </c>
      <c r="D20" s="20" t="s">
        <v>27</v>
      </c>
      <c r="E20" s="37" t="s">
        <v>37</v>
      </c>
      <c r="F20" s="38">
        <v>50000</v>
      </c>
      <c r="G20" s="38">
        <v>50000</v>
      </c>
      <c r="H20" s="26">
        <v>2022</v>
      </c>
      <c r="I20" s="26">
        <v>2025</v>
      </c>
      <c r="J20" s="26" t="s">
        <v>38</v>
      </c>
      <c r="K20" s="20" t="s">
        <v>24</v>
      </c>
    </row>
    <row r="21" s="1" customFormat="1" ht="36" customHeight="1" spans="1:11">
      <c r="A21" s="26">
        <v>3</v>
      </c>
      <c r="B21" s="39" t="s">
        <v>54</v>
      </c>
      <c r="C21" s="40" t="s">
        <v>55</v>
      </c>
      <c r="D21" s="22" t="s">
        <v>21</v>
      </c>
      <c r="E21" s="22" t="s">
        <v>22</v>
      </c>
      <c r="F21" s="41">
        <v>180000</v>
      </c>
      <c r="G21" s="24">
        <f t="shared" ref="G21:G43" si="1">F21</f>
        <v>180000</v>
      </c>
      <c r="H21" s="25">
        <v>2020</v>
      </c>
      <c r="I21" s="55">
        <v>2025</v>
      </c>
      <c r="J21" s="26" t="s">
        <v>38</v>
      </c>
      <c r="K21" s="20" t="s">
        <v>24</v>
      </c>
    </row>
    <row r="22" s="1" customFormat="1" ht="45" spans="1:11">
      <c r="A22" s="26">
        <v>4</v>
      </c>
      <c r="B22" s="26" t="s">
        <v>56</v>
      </c>
      <c r="C22" s="27" t="s">
        <v>57</v>
      </c>
      <c r="D22" s="35" t="s">
        <v>21</v>
      </c>
      <c r="E22" s="26" t="s">
        <v>58</v>
      </c>
      <c r="F22" s="36">
        <v>200000</v>
      </c>
      <c r="G22" s="24">
        <f t="shared" si="1"/>
        <v>200000</v>
      </c>
      <c r="H22" s="26">
        <v>2020</v>
      </c>
      <c r="I22" s="26">
        <v>2025</v>
      </c>
      <c r="J22" s="26" t="s">
        <v>23</v>
      </c>
      <c r="K22" s="26" t="s">
        <v>24</v>
      </c>
    </row>
    <row r="23" s="2" customFormat="1" ht="22.5" spans="1:11">
      <c r="A23" s="32" t="s">
        <v>59</v>
      </c>
      <c r="B23" s="16"/>
      <c r="C23" s="33"/>
      <c r="D23" s="16"/>
      <c r="E23" s="16"/>
      <c r="F23" s="34">
        <f>SUM(F24:F27)</f>
        <v>380500</v>
      </c>
      <c r="G23" s="34">
        <f t="shared" si="1"/>
        <v>380500</v>
      </c>
      <c r="H23" s="16"/>
      <c r="I23" s="16"/>
      <c r="J23" s="16"/>
      <c r="K23" s="16"/>
    </row>
    <row r="24" s="1" customFormat="1" ht="135" spans="1:11">
      <c r="A24" s="28">
        <v>1</v>
      </c>
      <c r="B24" s="20" t="s">
        <v>60</v>
      </c>
      <c r="C24" s="30" t="s">
        <v>61</v>
      </c>
      <c r="D24" s="20" t="s">
        <v>62</v>
      </c>
      <c r="E24" s="20" t="s">
        <v>63</v>
      </c>
      <c r="F24" s="29">
        <v>350000</v>
      </c>
      <c r="G24" s="24">
        <f t="shared" si="1"/>
        <v>350000</v>
      </c>
      <c r="H24" s="20">
        <v>2020</v>
      </c>
      <c r="I24" s="20">
        <v>2025</v>
      </c>
      <c r="J24" s="26" t="s">
        <v>38</v>
      </c>
      <c r="K24" s="20" t="s">
        <v>24</v>
      </c>
    </row>
    <row r="25" s="1" customFormat="1" ht="33.75" spans="1:11">
      <c r="A25" s="28">
        <v>2</v>
      </c>
      <c r="B25" s="20" t="s">
        <v>64</v>
      </c>
      <c r="C25" s="30" t="s">
        <v>65</v>
      </c>
      <c r="D25" s="20" t="s">
        <v>21</v>
      </c>
      <c r="E25" s="20" t="s">
        <v>66</v>
      </c>
      <c r="F25" s="29">
        <v>9500</v>
      </c>
      <c r="G25" s="24">
        <f t="shared" si="1"/>
        <v>9500</v>
      </c>
      <c r="H25" s="25">
        <v>2020</v>
      </c>
      <c r="I25" s="55">
        <v>2025</v>
      </c>
      <c r="J25" s="26" t="s">
        <v>38</v>
      </c>
      <c r="K25" s="20" t="s">
        <v>24</v>
      </c>
    </row>
    <row r="26" s="1" customFormat="1" ht="33.75" spans="1:11">
      <c r="A26" s="28">
        <v>3</v>
      </c>
      <c r="B26" s="20" t="s">
        <v>67</v>
      </c>
      <c r="C26" s="30" t="s">
        <v>68</v>
      </c>
      <c r="D26" s="20" t="s">
        <v>21</v>
      </c>
      <c r="E26" s="20" t="s">
        <v>69</v>
      </c>
      <c r="F26" s="29">
        <v>11000</v>
      </c>
      <c r="G26" s="24">
        <f t="shared" si="1"/>
        <v>11000</v>
      </c>
      <c r="H26" s="25">
        <v>2020</v>
      </c>
      <c r="I26" s="55">
        <v>2025</v>
      </c>
      <c r="J26" s="26" t="s">
        <v>38</v>
      </c>
      <c r="K26" s="20" t="s">
        <v>24</v>
      </c>
    </row>
    <row r="27" s="1" customFormat="1" ht="33.75" spans="1:11">
      <c r="A27" s="28">
        <v>4</v>
      </c>
      <c r="B27" s="20" t="s">
        <v>70</v>
      </c>
      <c r="C27" s="30" t="s">
        <v>71</v>
      </c>
      <c r="D27" s="20" t="s">
        <v>21</v>
      </c>
      <c r="E27" s="20" t="s">
        <v>72</v>
      </c>
      <c r="F27" s="29">
        <v>10000</v>
      </c>
      <c r="G27" s="24">
        <f t="shared" si="1"/>
        <v>10000</v>
      </c>
      <c r="H27" s="25">
        <v>2020</v>
      </c>
      <c r="I27" s="55">
        <v>2025</v>
      </c>
      <c r="J27" s="26" t="s">
        <v>38</v>
      </c>
      <c r="K27" s="20" t="s">
        <v>24</v>
      </c>
    </row>
    <row r="28" s="2" customFormat="1" ht="22.5" spans="1:11">
      <c r="A28" s="32" t="s">
        <v>73</v>
      </c>
      <c r="B28" s="16"/>
      <c r="C28" s="33"/>
      <c r="D28" s="16"/>
      <c r="E28" s="16"/>
      <c r="F28" s="34">
        <f>SUM(F29:F45)</f>
        <v>2509300</v>
      </c>
      <c r="G28" s="34">
        <f t="shared" si="1"/>
        <v>2509300</v>
      </c>
      <c r="H28" s="16"/>
      <c r="I28" s="16"/>
      <c r="J28" s="16"/>
      <c r="K28" s="16"/>
    </row>
    <row r="29" s="1" customFormat="1" ht="56.25" spans="1:11">
      <c r="A29" s="42">
        <v>1</v>
      </c>
      <c r="B29" s="26" t="s">
        <v>74</v>
      </c>
      <c r="C29" s="27" t="s">
        <v>75</v>
      </c>
      <c r="D29" s="26" t="s">
        <v>36</v>
      </c>
      <c r="E29" s="26" t="s">
        <v>76</v>
      </c>
      <c r="F29" s="36">
        <v>20000</v>
      </c>
      <c r="G29" s="24">
        <f t="shared" si="1"/>
        <v>20000</v>
      </c>
      <c r="H29" s="26">
        <v>2021</v>
      </c>
      <c r="I29" s="26">
        <v>2025</v>
      </c>
      <c r="J29" s="26" t="s">
        <v>23</v>
      </c>
      <c r="K29" s="26" t="s">
        <v>24</v>
      </c>
    </row>
    <row r="30" s="1" customFormat="1" ht="33.75" spans="1:11">
      <c r="A30" s="42">
        <v>2</v>
      </c>
      <c r="B30" s="26" t="s">
        <v>77</v>
      </c>
      <c r="C30" s="27" t="s">
        <v>78</v>
      </c>
      <c r="D30" s="26" t="s">
        <v>36</v>
      </c>
      <c r="E30" s="26" t="s">
        <v>41</v>
      </c>
      <c r="F30" s="36">
        <v>240000</v>
      </c>
      <c r="G30" s="24">
        <f t="shared" si="1"/>
        <v>240000</v>
      </c>
      <c r="H30" s="26">
        <v>2021</v>
      </c>
      <c r="I30" s="26">
        <v>2025</v>
      </c>
      <c r="J30" s="26" t="s">
        <v>38</v>
      </c>
      <c r="K30" s="26" t="s">
        <v>24</v>
      </c>
    </row>
    <row r="31" s="1" customFormat="1" ht="56.25" spans="1:11">
      <c r="A31" s="42">
        <v>3</v>
      </c>
      <c r="B31" s="26" t="s">
        <v>79</v>
      </c>
      <c r="C31" s="27" t="s">
        <v>80</v>
      </c>
      <c r="D31" s="26" t="s">
        <v>36</v>
      </c>
      <c r="E31" s="26" t="s">
        <v>41</v>
      </c>
      <c r="F31" s="36">
        <v>420000</v>
      </c>
      <c r="G31" s="24">
        <f t="shared" si="1"/>
        <v>420000</v>
      </c>
      <c r="H31" s="26">
        <v>2021</v>
      </c>
      <c r="I31" s="26">
        <v>2025</v>
      </c>
      <c r="J31" s="26" t="s">
        <v>38</v>
      </c>
      <c r="K31" s="26" t="s">
        <v>24</v>
      </c>
    </row>
    <row r="32" s="1" customFormat="1" ht="33.75" spans="1:11">
      <c r="A32" s="42">
        <v>4</v>
      </c>
      <c r="B32" s="26" t="s">
        <v>81</v>
      </c>
      <c r="C32" s="27" t="s">
        <v>82</v>
      </c>
      <c r="D32" s="26" t="s">
        <v>36</v>
      </c>
      <c r="E32" s="26" t="s">
        <v>83</v>
      </c>
      <c r="F32" s="36">
        <v>100000</v>
      </c>
      <c r="G32" s="24">
        <f t="shared" si="1"/>
        <v>100000</v>
      </c>
      <c r="H32" s="26">
        <v>2021</v>
      </c>
      <c r="I32" s="26">
        <v>2025</v>
      </c>
      <c r="J32" s="26" t="s">
        <v>38</v>
      </c>
      <c r="K32" s="26" t="s">
        <v>24</v>
      </c>
    </row>
    <row r="33" s="1" customFormat="1" ht="45" spans="1:11">
      <c r="A33" s="42">
        <v>5</v>
      </c>
      <c r="B33" s="26" t="s">
        <v>84</v>
      </c>
      <c r="C33" s="27" t="s">
        <v>85</v>
      </c>
      <c r="D33" s="26" t="s">
        <v>36</v>
      </c>
      <c r="E33" s="26" t="s">
        <v>41</v>
      </c>
      <c r="F33" s="36">
        <v>450000</v>
      </c>
      <c r="G33" s="24">
        <f t="shared" si="1"/>
        <v>450000</v>
      </c>
      <c r="H33" s="26">
        <v>2021</v>
      </c>
      <c r="I33" s="26">
        <v>2025</v>
      </c>
      <c r="J33" s="26" t="s">
        <v>38</v>
      </c>
      <c r="K33" s="26" t="s">
        <v>24</v>
      </c>
    </row>
    <row r="34" s="1" customFormat="1" ht="45" spans="1:11">
      <c r="A34" s="42">
        <v>6</v>
      </c>
      <c r="B34" s="26" t="s">
        <v>86</v>
      </c>
      <c r="C34" s="27" t="s">
        <v>78</v>
      </c>
      <c r="D34" s="26" t="s">
        <v>36</v>
      </c>
      <c r="E34" s="26" t="s">
        <v>87</v>
      </c>
      <c r="F34" s="36">
        <v>120000</v>
      </c>
      <c r="G34" s="24">
        <f t="shared" si="1"/>
        <v>120000</v>
      </c>
      <c r="H34" s="26">
        <v>2021</v>
      </c>
      <c r="I34" s="26">
        <v>2025</v>
      </c>
      <c r="J34" s="26" t="s">
        <v>38</v>
      </c>
      <c r="K34" s="26" t="s">
        <v>24</v>
      </c>
    </row>
    <row r="35" s="1" customFormat="1" ht="45" spans="1:11">
      <c r="A35" s="42">
        <v>7</v>
      </c>
      <c r="B35" s="26" t="s">
        <v>88</v>
      </c>
      <c r="C35" s="27" t="s">
        <v>89</v>
      </c>
      <c r="D35" s="26" t="s">
        <v>36</v>
      </c>
      <c r="E35" s="26" t="s">
        <v>87</v>
      </c>
      <c r="F35" s="36">
        <v>60000</v>
      </c>
      <c r="G35" s="24">
        <f t="shared" si="1"/>
        <v>60000</v>
      </c>
      <c r="H35" s="26">
        <v>2021</v>
      </c>
      <c r="I35" s="26">
        <v>2025</v>
      </c>
      <c r="J35" s="26" t="s">
        <v>23</v>
      </c>
      <c r="K35" s="26" t="s">
        <v>24</v>
      </c>
    </row>
    <row r="36" s="1" customFormat="1" ht="45" spans="1:11">
      <c r="A36" s="42">
        <v>8</v>
      </c>
      <c r="B36" s="26" t="s">
        <v>90</v>
      </c>
      <c r="C36" s="27" t="s">
        <v>91</v>
      </c>
      <c r="D36" s="26" t="s">
        <v>36</v>
      </c>
      <c r="E36" s="26" t="s">
        <v>41</v>
      </c>
      <c r="F36" s="36">
        <v>120000</v>
      </c>
      <c r="G36" s="24">
        <f t="shared" si="1"/>
        <v>120000</v>
      </c>
      <c r="H36" s="26">
        <v>2021</v>
      </c>
      <c r="I36" s="26">
        <v>2025</v>
      </c>
      <c r="J36" s="26" t="s">
        <v>38</v>
      </c>
      <c r="K36" s="26" t="s">
        <v>24</v>
      </c>
    </row>
    <row r="37" s="1" customFormat="1" ht="45" spans="1:11">
      <c r="A37" s="42">
        <v>9</v>
      </c>
      <c r="B37" s="26" t="s">
        <v>92</v>
      </c>
      <c r="C37" s="27" t="s">
        <v>78</v>
      </c>
      <c r="D37" s="26" t="s">
        <v>36</v>
      </c>
      <c r="E37" s="26" t="s">
        <v>41</v>
      </c>
      <c r="F37" s="36">
        <v>240000</v>
      </c>
      <c r="G37" s="24">
        <f t="shared" si="1"/>
        <v>240000</v>
      </c>
      <c r="H37" s="26">
        <v>2021</v>
      </c>
      <c r="I37" s="26">
        <v>2025</v>
      </c>
      <c r="J37" s="26" t="s">
        <v>23</v>
      </c>
      <c r="K37" s="26" t="s">
        <v>24</v>
      </c>
    </row>
    <row r="38" s="1" customFormat="1" ht="45" spans="1:11">
      <c r="A38" s="42">
        <v>10</v>
      </c>
      <c r="B38" s="26" t="s">
        <v>93</v>
      </c>
      <c r="C38" s="27" t="s">
        <v>78</v>
      </c>
      <c r="D38" s="26" t="s">
        <v>36</v>
      </c>
      <c r="E38" s="26" t="s">
        <v>41</v>
      </c>
      <c r="F38" s="36">
        <v>220000</v>
      </c>
      <c r="G38" s="24">
        <f t="shared" si="1"/>
        <v>220000</v>
      </c>
      <c r="H38" s="26">
        <v>2021</v>
      </c>
      <c r="I38" s="26">
        <v>2025</v>
      </c>
      <c r="J38" s="26" t="s">
        <v>23</v>
      </c>
      <c r="K38" s="26" t="s">
        <v>24</v>
      </c>
    </row>
    <row r="39" s="1" customFormat="1" ht="22.5" spans="1:11">
      <c r="A39" s="42">
        <v>11</v>
      </c>
      <c r="B39" s="20" t="s">
        <v>94</v>
      </c>
      <c r="C39" s="30" t="s">
        <v>95</v>
      </c>
      <c r="D39" s="20" t="s">
        <v>27</v>
      </c>
      <c r="E39" s="20" t="s">
        <v>22</v>
      </c>
      <c r="F39" s="25">
        <f>19*4500</f>
        <v>85500</v>
      </c>
      <c r="G39" s="24">
        <f t="shared" si="1"/>
        <v>85500</v>
      </c>
      <c r="H39" s="20">
        <v>2020</v>
      </c>
      <c r="I39" s="20">
        <v>2025</v>
      </c>
      <c r="J39" s="20" t="s">
        <v>23</v>
      </c>
      <c r="K39" s="20" t="s">
        <v>24</v>
      </c>
    </row>
    <row r="40" s="1" customFormat="1" ht="22.5" spans="1:11">
      <c r="A40" s="42">
        <v>12</v>
      </c>
      <c r="B40" s="20" t="s">
        <v>96</v>
      </c>
      <c r="C40" s="30" t="s">
        <v>97</v>
      </c>
      <c r="D40" s="20"/>
      <c r="E40" s="20" t="s">
        <v>98</v>
      </c>
      <c r="F40" s="25">
        <v>18000</v>
      </c>
      <c r="G40" s="24">
        <f t="shared" si="1"/>
        <v>18000</v>
      </c>
      <c r="H40" s="20">
        <v>2021</v>
      </c>
      <c r="I40" s="20">
        <v>2026</v>
      </c>
      <c r="J40" s="20" t="s">
        <v>99</v>
      </c>
      <c r="K40" s="20" t="s">
        <v>24</v>
      </c>
    </row>
    <row r="41" s="1" customFormat="1" ht="33.75" spans="1:11">
      <c r="A41" s="42">
        <v>13</v>
      </c>
      <c r="B41" s="20" t="s">
        <v>100</v>
      </c>
      <c r="C41" s="30" t="s">
        <v>101</v>
      </c>
      <c r="D41" s="20" t="s">
        <v>36</v>
      </c>
      <c r="E41" s="20" t="s">
        <v>22</v>
      </c>
      <c r="F41" s="29">
        <v>99300</v>
      </c>
      <c r="G41" s="24">
        <f t="shared" si="1"/>
        <v>99300</v>
      </c>
      <c r="H41" s="25">
        <v>2021</v>
      </c>
      <c r="I41" s="55">
        <v>2025</v>
      </c>
      <c r="J41" s="20" t="s">
        <v>99</v>
      </c>
      <c r="K41" s="20" t="s">
        <v>24</v>
      </c>
    </row>
    <row r="42" s="1" customFormat="1" ht="33.75" spans="1:11">
      <c r="A42" s="42">
        <v>14</v>
      </c>
      <c r="B42" s="26" t="s">
        <v>102</v>
      </c>
      <c r="C42" s="27" t="s">
        <v>103</v>
      </c>
      <c r="D42" s="26" t="s">
        <v>36</v>
      </c>
      <c r="E42" s="20" t="s">
        <v>22</v>
      </c>
      <c r="F42" s="43">
        <v>26500</v>
      </c>
      <c r="G42" s="24">
        <f t="shared" si="1"/>
        <v>26500</v>
      </c>
      <c r="H42" s="36">
        <v>2021</v>
      </c>
      <c r="I42" s="26">
        <v>2025</v>
      </c>
      <c r="J42" s="26" t="s">
        <v>104</v>
      </c>
      <c r="K42" s="20" t="s">
        <v>24</v>
      </c>
    </row>
    <row r="43" s="1" customFormat="1" ht="33.75" spans="1:11">
      <c r="A43" s="42">
        <v>15</v>
      </c>
      <c r="B43" s="26" t="s">
        <v>105</v>
      </c>
      <c r="C43" s="27" t="s">
        <v>106</v>
      </c>
      <c r="D43" s="26" t="s">
        <v>36</v>
      </c>
      <c r="E43" s="20" t="s">
        <v>22</v>
      </c>
      <c r="F43" s="43">
        <v>260000</v>
      </c>
      <c r="G43" s="24">
        <f t="shared" si="1"/>
        <v>260000</v>
      </c>
      <c r="H43" s="36">
        <v>2021</v>
      </c>
      <c r="I43" s="26">
        <v>2025</v>
      </c>
      <c r="J43" s="26" t="s">
        <v>107</v>
      </c>
      <c r="K43" s="20" t="s">
        <v>24</v>
      </c>
    </row>
    <row r="44" s="1" customFormat="1" ht="33.75" spans="1:11">
      <c r="A44" s="42">
        <v>16</v>
      </c>
      <c r="B44" s="26" t="s">
        <v>108</v>
      </c>
      <c r="C44" s="27" t="s">
        <v>109</v>
      </c>
      <c r="D44" s="44" t="s">
        <v>27</v>
      </c>
      <c r="E44" s="20" t="s">
        <v>22</v>
      </c>
      <c r="F44" s="43">
        <v>6000</v>
      </c>
      <c r="G44" s="43">
        <v>6000</v>
      </c>
      <c r="H44" s="43">
        <v>2020</v>
      </c>
      <c r="I44" s="43">
        <v>2025</v>
      </c>
      <c r="J44" s="43" t="s">
        <v>23</v>
      </c>
      <c r="K44" s="43" t="s">
        <v>24</v>
      </c>
    </row>
    <row r="45" s="1" customFormat="1" ht="33.75" spans="1:11">
      <c r="A45" s="42">
        <v>17</v>
      </c>
      <c r="B45" s="20" t="s">
        <v>110</v>
      </c>
      <c r="C45" s="30" t="s">
        <v>111</v>
      </c>
      <c r="D45" s="20" t="s">
        <v>112</v>
      </c>
      <c r="E45" s="20" t="s">
        <v>22</v>
      </c>
      <c r="F45" s="29">
        <v>24000</v>
      </c>
      <c r="G45" s="24">
        <f t="shared" ref="G45:G50" si="2">F45</f>
        <v>24000</v>
      </c>
      <c r="H45" s="25">
        <v>2020</v>
      </c>
      <c r="I45" s="55">
        <v>2023</v>
      </c>
      <c r="J45" s="20" t="s">
        <v>38</v>
      </c>
      <c r="K45" s="20" t="s">
        <v>24</v>
      </c>
    </row>
    <row r="46" s="2" customFormat="1" ht="22.5" spans="1:11">
      <c r="A46" s="32" t="s">
        <v>113</v>
      </c>
      <c r="B46" s="16"/>
      <c r="C46" s="33"/>
      <c r="D46" s="16"/>
      <c r="E46" s="16"/>
      <c r="F46" s="34">
        <f>SUM(F47:F54)</f>
        <v>544200</v>
      </c>
      <c r="G46" s="34">
        <f t="shared" si="2"/>
        <v>544200</v>
      </c>
      <c r="H46" s="16"/>
      <c r="I46" s="16"/>
      <c r="J46" s="16"/>
      <c r="K46" s="16"/>
    </row>
    <row r="47" s="1" customFormat="1" ht="67.5" spans="1:11">
      <c r="A47" s="45">
        <v>1</v>
      </c>
      <c r="B47" s="46" t="s">
        <v>114</v>
      </c>
      <c r="C47" s="47" t="s">
        <v>115</v>
      </c>
      <c r="D47" s="46" t="s">
        <v>116</v>
      </c>
      <c r="E47" s="46" t="s">
        <v>63</v>
      </c>
      <c r="F47" s="48">
        <v>12800</v>
      </c>
      <c r="G47" s="24">
        <f t="shared" si="2"/>
        <v>12800</v>
      </c>
      <c r="H47" s="49">
        <v>2020</v>
      </c>
      <c r="I47" s="61">
        <v>2022</v>
      </c>
      <c r="J47" s="46" t="s">
        <v>23</v>
      </c>
      <c r="K47" s="46" t="s">
        <v>117</v>
      </c>
    </row>
    <row r="48" s="1" customFormat="1" ht="36" customHeight="1" spans="1:11">
      <c r="A48" s="45">
        <v>2</v>
      </c>
      <c r="B48" s="20" t="s">
        <v>118</v>
      </c>
      <c r="C48" s="30" t="s">
        <v>119</v>
      </c>
      <c r="D48" s="20" t="s">
        <v>36</v>
      </c>
      <c r="E48" s="20" t="s">
        <v>22</v>
      </c>
      <c r="F48" s="29">
        <v>350000</v>
      </c>
      <c r="G48" s="24">
        <f t="shared" si="2"/>
        <v>350000</v>
      </c>
      <c r="H48" s="20">
        <v>2021</v>
      </c>
      <c r="I48" s="20">
        <v>20250</v>
      </c>
      <c r="J48" s="20" t="s">
        <v>38</v>
      </c>
      <c r="K48" s="20" t="s">
        <v>24</v>
      </c>
    </row>
    <row r="49" s="1" customFormat="1" ht="78.75" spans="1:11">
      <c r="A49" s="45">
        <v>3</v>
      </c>
      <c r="B49" s="20" t="s">
        <v>120</v>
      </c>
      <c r="C49" s="30" t="s">
        <v>121</v>
      </c>
      <c r="D49" s="20" t="s">
        <v>36</v>
      </c>
      <c r="E49" s="20" t="s">
        <v>63</v>
      </c>
      <c r="F49" s="29">
        <v>120000</v>
      </c>
      <c r="G49" s="24">
        <f t="shared" si="2"/>
        <v>120000</v>
      </c>
      <c r="H49" s="20">
        <v>2021</v>
      </c>
      <c r="I49" s="20">
        <v>2025</v>
      </c>
      <c r="J49" s="20" t="s">
        <v>38</v>
      </c>
      <c r="K49" s="20" t="s">
        <v>24</v>
      </c>
    </row>
    <row r="50" s="1" customFormat="1" ht="45" spans="1:11">
      <c r="A50" s="45">
        <v>4</v>
      </c>
      <c r="B50" s="20" t="s">
        <v>122</v>
      </c>
      <c r="C50" s="30" t="s">
        <v>123</v>
      </c>
      <c r="D50" s="20" t="s">
        <v>36</v>
      </c>
      <c r="E50" s="20" t="s">
        <v>63</v>
      </c>
      <c r="F50" s="29">
        <v>26000</v>
      </c>
      <c r="G50" s="24">
        <f t="shared" si="2"/>
        <v>26000</v>
      </c>
      <c r="H50" s="20" t="s">
        <v>124</v>
      </c>
      <c r="I50" s="20" t="s">
        <v>125</v>
      </c>
      <c r="J50" s="20" t="s">
        <v>38</v>
      </c>
      <c r="K50" s="20" t="s">
        <v>24</v>
      </c>
    </row>
    <row r="51" s="1" customFormat="1" ht="45" spans="1:11">
      <c r="A51" s="45">
        <v>5</v>
      </c>
      <c r="B51" s="26" t="s">
        <v>126</v>
      </c>
      <c r="C51" s="27" t="s">
        <v>127</v>
      </c>
      <c r="D51" s="50" t="s">
        <v>128</v>
      </c>
      <c r="E51" s="26" t="s">
        <v>63</v>
      </c>
      <c r="F51" s="51" t="s">
        <v>129</v>
      </c>
      <c r="G51" s="24" t="str">
        <f t="shared" ref="G51:G60" si="3">F51</f>
        <v>12600</v>
      </c>
      <c r="H51" s="25">
        <v>2021</v>
      </c>
      <c r="I51" s="55">
        <v>2025</v>
      </c>
      <c r="J51" s="20" t="s">
        <v>38</v>
      </c>
      <c r="K51" s="62" t="s">
        <v>24</v>
      </c>
    </row>
    <row r="52" s="1" customFormat="1" ht="112.5" spans="1:11">
      <c r="A52" s="45">
        <v>6</v>
      </c>
      <c r="B52" s="20" t="s">
        <v>130</v>
      </c>
      <c r="C52" s="30" t="s">
        <v>131</v>
      </c>
      <c r="D52" s="20" t="s">
        <v>36</v>
      </c>
      <c r="E52" s="20" t="s">
        <v>22</v>
      </c>
      <c r="F52" s="29">
        <v>12400</v>
      </c>
      <c r="G52" s="24">
        <f t="shared" si="3"/>
        <v>12400</v>
      </c>
      <c r="H52" s="25">
        <v>2021</v>
      </c>
      <c r="I52" s="55">
        <v>2025</v>
      </c>
      <c r="J52" s="20" t="s">
        <v>23</v>
      </c>
      <c r="K52" s="20" t="s">
        <v>24</v>
      </c>
    </row>
    <row r="53" s="1" customFormat="1" ht="33.75" spans="1:11">
      <c r="A53" s="45">
        <v>7</v>
      </c>
      <c r="B53" s="46" t="s">
        <v>132</v>
      </c>
      <c r="C53" s="47" t="s">
        <v>133</v>
      </c>
      <c r="D53" s="46" t="s">
        <v>21</v>
      </c>
      <c r="E53" s="46" t="s">
        <v>63</v>
      </c>
      <c r="F53" s="48">
        <v>11000</v>
      </c>
      <c r="G53" s="24">
        <f t="shared" si="3"/>
        <v>11000</v>
      </c>
      <c r="H53" s="49">
        <v>2021</v>
      </c>
      <c r="I53" s="61">
        <v>2022</v>
      </c>
      <c r="J53" s="46" t="s">
        <v>23</v>
      </c>
      <c r="K53" s="46" t="s">
        <v>117</v>
      </c>
    </row>
    <row r="54" s="1" customFormat="1" ht="36" spans="1:11">
      <c r="A54" s="45">
        <v>8</v>
      </c>
      <c r="B54" s="52" t="s">
        <v>134</v>
      </c>
      <c r="C54" s="53" t="s">
        <v>135</v>
      </c>
      <c r="D54" s="52" t="s">
        <v>136</v>
      </c>
      <c r="E54" s="52" t="s">
        <v>37</v>
      </c>
      <c r="F54" s="54">
        <v>12000</v>
      </c>
      <c r="G54" s="54">
        <f t="shared" si="3"/>
        <v>12000</v>
      </c>
      <c r="H54" s="52">
        <v>2021</v>
      </c>
      <c r="I54" s="52">
        <v>2024</v>
      </c>
      <c r="J54" s="52" t="s">
        <v>38</v>
      </c>
      <c r="K54" s="52" t="s">
        <v>137</v>
      </c>
    </row>
    <row r="55" s="2" customFormat="1" ht="33.75" spans="1:11">
      <c r="A55" s="32" t="s">
        <v>138</v>
      </c>
      <c r="B55" s="16"/>
      <c r="C55" s="33"/>
      <c r="D55" s="16"/>
      <c r="E55" s="16"/>
      <c r="F55" s="34">
        <f>SUM(F56:F64)</f>
        <v>535000</v>
      </c>
      <c r="G55" s="19">
        <f t="shared" si="3"/>
        <v>535000</v>
      </c>
      <c r="H55" s="16"/>
      <c r="I55" s="16"/>
      <c r="J55" s="16"/>
      <c r="K55" s="16"/>
    </row>
    <row r="56" s="1" customFormat="1" ht="67.5" spans="1:11">
      <c r="A56" s="28">
        <v>1</v>
      </c>
      <c r="B56" s="39" t="s">
        <v>139</v>
      </c>
      <c r="C56" s="40" t="s">
        <v>140</v>
      </c>
      <c r="D56" s="20" t="s">
        <v>141</v>
      </c>
      <c r="E56" s="55" t="s">
        <v>142</v>
      </c>
      <c r="F56" s="29">
        <v>220000</v>
      </c>
      <c r="G56" s="24">
        <f t="shared" si="3"/>
        <v>220000</v>
      </c>
      <c r="H56" s="25">
        <v>2020</v>
      </c>
      <c r="I56" s="55">
        <v>2025</v>
      </c>
      <c r="J56" s="52" t="s">
        <v>38</v>
      </c>
      <c r="K56" s="20" t="s">
        <v>24</v>
      </c>
    </row>
    <row r="57" s="1" customFormat="1" ht="123.75" spans="1:11">
      <c r="A57" s="28">
        <v>2</v>
      </c>
      <c r="B57" s="20" t="s">
        <v>143</v>
      </c>
      <c r="C57" s="30" t="s">
        <v>144</v>
      </c>
      <c r="D57" s="20" t="s">
        <v>145</v>
      </c>
      <c r="E57" s="55" t="s">
        <v>98</v>
      </c>
      <c r="F57" s="29">
        <v>169000</v>
      </c>
      <c r="G57" s="24">
        <f t="shared" si="3"/>
        <v>169000</v>
      </c>
      <c r="H57" s="25">
        <v>2020</v>
      </c>
      <c r="I57" s="55">
        <v>2025</v>
      </c>
      <c r="J57" s="52" t="s">
        <v>38</v>
      </c>
      <c r="K57" s="20" t="s">
        <v>24</v>
      </c>
    </row>
    <row r="58" s="1" customFormat="1" ht="33.75" spans="1:11">
      <c r="A58" s="28">
        <v>3</v>
      </c>
      <c r="B58" s="20" t="s">
        <v>146</v>
      </c>
      <c r="C58" s="30" t="s">
        <v>147</v>
      </c>
      <c r="D58" s="20" t="s">
        <v>116</v>
      </c>
      <c r="E58" s="55" t="s">
        <v>22</v>
      </c>
      <c r="F58" s="29">
        <v>13000</v>
      </c>
      <c r="G58" s="24">
        <f t="shared" si="3"/>
        <v>13000</v>
      </c>
      <c r="H58" s="25">
        <v>2020</v>
      </c>
      <c r="I58" s="55">
        <v>2024</v>
      </c>
      <c r="J58" s="20" t="s">
        <v>23</v>
      </c>
      <c r="K58" s="20" t="s">
        <v>24</v>
      </c>
    </row>
    <row r="59" s="1" customFormat="1" ht="33.75" spans="1:11">
      <c r="A59" s="28">
        <v>4</v>
      </c>
      <c r="B59" s="20" t="s">
        <v>148</v>
      </c>
      <c r="C59" s="30" t="s">
        <v>149</v>
      </c>
      <c r="D59" s="20" t="s">
        <v>36</v>
      </c>
      <c r="E59" s="20"/>
      <c r="F59" s="25">
        <v>15000</v>
      </c>
      <c r="G59" s="24">
        <f t="shared" si="3"/>
        <v>15000</v>
      </c>
      <c r="H59" s="25"/>
      <c r="I59" s="55"/>
      <c r="J59" s="52" t="s">
        <v>38</v>
      </c>
      <c r="K59" s="20" t="s">
        <v>24</v>
      </c>
    </row>
    <row r="60" s="1" customFormat="1" ht="45" spans="1:11">
      <c r="A60" s="28">
        <v>5</v>
      </c>
      <c r="B60" s="20" t="s">
        <v>150</v>
      </c>
      <c r="C60" s="30" t="s">
        <v>151</v>
      </c>
      <c r="D60" s="20" t="s">
        <v>36</v>
      </c>
      <c r="E60" s="20" t="s">
        <v>41</v>
      </c>
      <c r="F60" s="29">
        <v>20000</v>
      </c>
      <c r="G60" s="24">
        <f t="shared" si="3"/>
        <v>20000</v>
      </c>
      <c r="H60" s="20">
        <v>2021</v>
      </c>
      <c r="I60" s="20">
        <v>2025</v>
      </c>
      <c r="J60" s="20" t="s">
        <v>23</v>
      </c>
      <c r="K60" s="20" t="s">
        <v>24</v>
      </c>
    </row>
    <row r="61" s="1" customFormat="1" ht="33.75" spans="1:11">
      <c r="A61" s="28">
        <v>7</v>
      </c>
      <c r="B61" s="20" t="s">
        <v>148</v>
      </c>
      <c r="C61" s="30" t="s">
        <v>149</v>
      </c>
      <c r="D61" s="20" t="s">
        <v>21</v>
      </c>
      <c r="E61" s="31" t="s">
        <v>41</v>
      </c>
      <c r="F61" s="29">
        <v>15000</v>
      </c>
      <c r="G61" s="24">
        <f t="shared" ref="G61:G75" si="4">F61</f>
        <v>15000</v>
      </c>
      <c r="H61" s="20">
        <v>2020</v>
      </c>
      <c r="I61" s="20">
        <v>2025</v>
      </c>
      <c r="J61" s="20" t="s">
        <v>152</v>
      </c>
      <c r="K61" s="20" t="s">
        <v>24</v>
      </c>
    </row>
    <row r="62" s="1" customFormat="1" ht="28.5" customHeight="1" spans="1:11">
      <c r="A62" s="28">
        <v>8</v>
      </c>
      <c r="B62" s="56" t="s">
        <v>153</v>
      </c>
      <c r="C62" s="57" t="s">
        <v>154</v>
      </c>
      <c r="D62" s="20" t="s">
        <v>27</v>
      </c>
      <c r="E62" s="20" t="s">
        <v>37</v>
      </c>
      <c r="F62" s="29">
        <v>13000</v>
      </c>
      <c r="G62" s="24">
        <f t="shared" si="4"/>
        <v>13000</v>
      </c>
      <c r="H62" s="20">
        <v>2021</v>
      </c>
      <c r="I62" s="20">
        <v>2025</v>
      </c>
      <c r="J62" s="20" t="s">
        <v>152</v>
      </c>
      <c r="K62" s="20" t="s">
        <v>24</v>
      </c>
    </row>
    <row r="63" s="1" customFormat="1" ht="33.75" spans="1:11">
      <c r="A63" s="28">
        <v>9</v>
      </c>
      <c r="B63" s="26" t="s">
        <v>155</v>
      </c>
      <c r="C63" s="27" t="s">
        <v>156</v>
      </c>
      <c r="D63" s="26" t="s">
        <v>36</v>
      </c>
      <c r="E63" s="37" t="s">
        <v>157</v>
      </c>
      <c r="F63" s="36">
        <v>30000</v>
      </c>
      <c r="G63" s="24">
        <f t="shared" si="4"/>
        <v>30000</v>
      </c>
      <c r="H63" s="26" t="s">
        <v>158</v>
      </c>
      <c r="I63" s="26">
        <v>2025</v>
      </c>
      <c r="J63" s="20" t="s">
        <v>152</v>
      </c>
      <c r="K63" s="20" t="s">
        <v>24</v>
      </c>
    </row>
    <row r="64" s="1" customFormat="1" ht="67.5" spans="1:11">
      <c r="A64" s="28">
        <v>10</v>
      </c>
      <c r="B64" s="20" t="s">
        <v>159</v>
      </c>
      <c r="C64" s="30" t="s">
        <v>160</v>
      </c>
      <c r="D64" s="20" t="s">
        <v>21</v>
      </c>
      <c r="E64" s="20" t="s">
        <v>63</v>
      </c>
      <c r="F64" s="29">
        <v>40000</v>
      </c>
      <c r="G64" s="24">
        <f t="shared" si="4"/>
        <v>40000</v>
      </c>
      <c r="H64" s="20">
        <v>2020</v>
      </c>
      <c r="I64" s="20">
        <v>2025</v>
      </c>
      <c r="J64" s="20" t="s">
        <v>152</v>
      </c>
      <c r="K64" s="20" t="s">
        <v>24</v>
      </c>
    </row>
    <row r="65" s="2" customFormat="1" ht="33.75" spans="1:11">
      <c r="A65" s="32" t="s">
        <v>161</v>
      </c>
      <c r="B65" s="16"/>
      <c r="C65" s="33"/>
      <c r="D65" s="16"/>
      <c r="E65" s="16"/>
      <c r="F65" s="34">
        <f>SUM(F66:F67)</f>
        <v>35000</v>
      </c>
      <c r="G65" s="19">
        <f t="shared" si="4"/>
        <v>35000</v>
      </c>
      <c r="H65" s="16"/>
      <c r="I65" s="16"/>
      <c r="J65" s="16"/>
      <c r="K65" s="16"/>
    </row>
    <row r="66" s="1" customFormat="1" ht="78.75" spans="1:11">
      <c r="A66" s="26">
        <v>1</v>
      </c>
      <c r="B66" s="26" t="s">
        <v>162</v>
      </c>
      <c r="C66" s="27" t="s">
        <v>163</v>
      </c>
      <c r="D66" s="26" t="s">
        <v>36</v>
      </c>
      <c r="E66" s="31" t="s">
        <v>41</v>
      </c>
      <c r="F66" s="36">
        <v>20000</v>
      </c>
      <c r="G66" s="24">
        <f t="shared" si="4"/>
        <v>20000</v>
      </c>
      <c r="H66" s="26">
        <v>2021</v>
      </c>
      <c r="I66" s="26">
        <v>2025</v>
      </c>
      <c r="J66" s="26" t="s">
        <v>38</v>
      </c>
      <c r="K66" s="26" t="s">
        <v>24</v>
      </c>
    </row>
    <row r="67" s="1" customFormat="1" ht="67.5" spans="1:11">
      <c r="A67" s="26">
        <v>2</v>
      </c>
      <c r="B67" s="20" t="s">
        <v>164</v>
      </c>
      <c r="C67" s="30" t="s">
        <v>165</v>
      </c>
      <c r="D67" s="20" t="s">
        <v>21</v>
      </c>
      <c r="E67" s="31" t="s">
        <v>41</v>
      </c>
      <c r="F67" s="29">
        <v>15000</v>
      </c>
      <c r="G67" s="24">
        <f t="shared" si="4"/>
        <v>15000</v>
      </c>
      <c r="H67" s="25">
        <v>2020</v>
      </c>
      <c r="I67" s="55">
        <v>2025</v>
      </c>
      <c r="J67" s="20" t="s">
        <v>23</v>
      </c>
      <c r="K67" s="20" t="s">
        <v>24</v>
      </c>
    </row>
    <row r="68" s="2" customFormat="1" ht="24.75" customHeight="1" spans="1:11">
      <c r="A68" s="32" t="s">
        <v>166</v>
      </c>
      <c r="B68" s="16"/>
      <c r="C68" s="33"/>
      <c r="D68" s="16"/>
      <c r="E68" s="16"/>
      <c r="F68" s="34">
        <f>SUM(F69:F70)</f>
        <v>85000</v>
      </c>
      <c r="G68" s="19">
        <f t="shared" si="4"/>
        <v>85000</v>
      </c>
      <c r="H68" s="16"/>
      <c r="I68" s="16"/>
      <c r="J68" s="16"/>
      <c r="K68" s="16"/>
    </row>
    <row r="69" s="1" customFormat="1" ht="33.75" spans="1:11">
      <c r="A69" s="63">
        <v>1</v>
      </c>
      <c r="B69" s="20" t="s">
        <v>167</v>
      </c>
      <c r="C69" s="30" t="s">
        <v>168</v>
      </c>
      <c r="D69" s="64" t="s">
        <v>21</v>
      </c>
      <c r="E69" s="60" t="s">
        <v>37</v>
      </c>
      <c r="F69" s="29">
        <v>10000</v>
      </c>
      <c r="G69" s="15">
        <f t="shared" si="4"/>
        <v>10000</v>
      </c>
      <c r="H69" s="65">
        <v>2020</v>
      </c>
      <c r="I69" s="82">
        <v>2025</v>
      </c>
      <c r="J69" s="26" t="s">
        <v>38</v>
      </c>
      <c r="K69" s="64" t="s">
        <v>24</v>
      </c>
    </row>
    <row r="70" s="1" customFormat="1" ht="123.75" spans="1:11">
      <c r="A70" s="14">
        <v>2</v>
      </c>
      <c r="B70" s="66" t="s">
        <v>169</v>
      </c>
      <c r="C70" s="67" t="s">
        <v>170</v>
      </c>
      <c r="D70" s="63" t="s">
        <v>36</v>
      </c>
      <c r="E70" s="63" t="s">
        <v>171</v>
      </c>
      <c r="F70" s="68">
        <v>75000</v>
      </c>
      <c r="G70" s="15">
        <f t="shared" si="4"/>
        <v>75000</v>
      </c>
      <c r="H70" s="63">
        <v>2021</v>
      </c>
      <c r="I70" s="63">
        <v>2028</v>
      </c>
      <c r="J70" s="26" t="s">
        <v>38</v>
      </c>
      <c r="K70" s="64" t="s">
        <v>24</v>
      </c>
    </row>
    <row r="71" s="2" customFormat="1" ht="22.5" customHeight="1" spans="1:11">
      <c r="A71" s="32" t="s">
        <v>172</v>
      </c>
      <c r="B71" s="16"/>
      <c r="C71" s="33"/>
      <c r="D71" s="16"/>
      <c r="E71" s="16"/>
      <c r="F71" s="34">
        <f>SUM(F72:F75)</f>
        <v>220000</v>
      </c>
      <c r="G71" s="19">
        <f t="shared" si="4"/>
        <v>220000</v>
      </c>
      <c r="H71" s="16"/>
      <c r="I71" s="16"/>
      <c r="J71" s="16"/>
      <c r="K71" s="16"/>
    </row>
    <row r="72" s="1" customFormat="1" ht="146.25" spans="1:11">
      <c r="A72" s="26">
        <v>1</v>
      </c>
      <c r="B72" s="26" t="s">
        <v>173</v>
      </c>
      <c r="C72" s="27" t="s">
        <v>174</v>
      </c>
      <c r="D72" s="26" t="s">
        <v>36</v>
      </c>
      <c r="E72" s="26" t="s">
        <v>175</v>
      </c>
      <c r="F72" s="36">
        <v>20000</v>
      </c>
      <c r="G72" s="24">
        <f t="shared" si="4"/>
        <v>20000</v>
      </c>
      <c r="H72" s="26">
        <v>2021</v>
      </c>
      <c r="I72" s="26">
        <v>2025</v>
      </c>
      <c r="J72" s="26" t="s">
        <v>23</v>
      </c>
      <c r="K72" s="26" t="s">
        <v>24</v>
      </c>
    </row>
    <row r="73" s="1" customFormat="1" ht="101.25" spans="1:11">
      <c r="A73" s="26">
        <v>2</v>
      </c>
      <c r="B73" s="26" t="s">
        <v>176</v>
      </c>
      <c r="C73" s="27" t="s">
        <v>177</v>
      </c>
      <c r="D73" s="26" t="s">
        <v>36</v>
      </c>
      <c r="E73" s="26" t="s">
        <v>63</v>
      </c>
      <c r="F73" s="36">
        <v>15000</v>
      </c>
      <c r="G73" s="24">
        <f t="shared" si="4"/>
        <v>15000</v>
      </c>
      <c r="H73" s="69">
        <v>2021</v>
      </c>
      <c r="I73" s="69">
        <v>2025</v>
      </c>
      <c r="J73" s="20" t="s">
        <v>38</v>
      </c>
      <c r="K73" s="20" t="s">
        <v>24</v>
      </c>
    </row>
    <row r="74" s="1" customFormat="1" ht="67.5" spans="1:11">
      <c r="A74" s="26">
        <v>3</v>
      </c>
      <c r="B74" s="39" t="s">
        <v>178</v>
      </c>
      <c r="C74" s="40" t="s">
        <v>140</v>
      </c>
      <c r="D74" s="20" t="s">
        <v>141</v>
      </c>
      <c r="E74" s="55" t="s">
        <v>142</v>
      </c>
      <c r="F74" s="29">
        <v>170000</v>
      </c>
      <c r="G74" s="24">
        <f t="shared" si="4"/>
        <v>170000</v>
      </c>
      <c r="H74" s="25">
        <v>2020</v>
      </c>
      <c r="I74" s="55">
        <v>2025</v>
      </c>
      <c r="J74" s="20" t="s">
        <v>179</v>
      </c>
      <c r="K74" s="20" t="s">
        <v>24</v>
      </c>
    </row>
    <row r="75" s="1" customFormat="1" ht="33.75" spans="1:11">
      <c r="A75" s="26">
        <v>4</v>
      </c>
      <c r="B75" s="26" t="s">
        <v>180</v>
      </c>
      <c r="C75" s="27" t="s">
        <v>181</v>
      </c>
      <c r="D75" s="26" t="s">
        <v>36</v>
      </c>
      <c r="E75" s="26" t="s">
        <v>63</v>
      </c>
      <c r="F75" s="36">
        <v>15000</v>
      </c>
      <c r="G75" s="24">
        <f t="shared" si="4"/>
        <v>15000</v>
      </c>
      <c r="H75" s="69">
        <v>2021</v>
      </c>
      <c r="I75" s="69">
        <v>2025</v>
      </c>
      <c r="J75" s="20" t="s">
        <v>104</v>
      </c>
      <c r="K75" s="26" t="s">
        <v>182</v>
      </c>
    </row>
    <row r="76" s="2" customFormat="1" ht="45" spans="1:11">
      <c r="A76" s="32" t="s">
        <v>183</v>
      </c>
      <c r="B76" s="16"/>
      <c r="C76" s="33"/>
      <c r="D76" s="16"/>
      <c r="E76" s="16"/>
      <c r="F76" s="70">
        <f>SUM(F77:F80)</f>
        <v>46000</v>
      </c>
      <c r="G76" s="19">
        <f t="shared" ref="G76:G93" si="5">F76</f>
        <v>46000</v>
      </c>
      <c r="H76" s="16"/>
      <c r="I76" s="16"/>
      <c r="J76" s="16"/>
      <c r="K76" s="16"/>
    </row>
    <row r="77" s="1" customFormat="1" ht="56.25" spans="1:11">
      <c r="A77" s="26">
        <v>1</v>
      </c>
      <c r="B77" s="26" t="s">
        <v>184</v>
      </c>
      <c r="C77" s="27" t="s">
        <v>185</v>
      </c>
      <c r="D77" s="69" t="s">
        <v>145</v>
      </c>
      <c r="E77" s="26" t="s">
        <v>186</v>
      </c>
      <c r="F77" s="36">
        <v>8000</v>
      </c>
      <c r="G77" s="24">
        <f t="shared" si="5"/>
        <v>8000</v>
      </c>
      <c r="H77" s="26">
        <v>2021</v>
      </c>
      <c r="I77" s="26">
        <v>2025</v>
      </c>
      <c r="J77" s="26" t="s">
        <v>187</v>
      </c>
      <c r="K77" s="26" t="s">
        <v>24</v>
      </c>
    </row>
    <row r="78" s="1" customFormat="1" ht="33.75" spans="1:11">
      <c r="A78" s="26">
        <v>2</v>
      </c>
      <c r="B78" s="26" t="s">
        <v>188</v>
      </c>
      <c r="C78" s="27" t="s">
        <v>189</v>
      </c>
      <c r="D78" s="26" t="s">
        <v>36</v>
      </c>
      <c r="E78" s="26" t="s">
        <v>190</v>
      </c>
      <c r="F78" s="36">
        <v>15000</v>
      </c>
      <c r="G78" s="24">
        <f t="shared" si="5"/>
        <v>15000</v>
      </c>
      <c r="H78" s="26">
        <v>2021</v>
      </c>
      <c r="I78" s="26">
        <v>2025</v>
      </c>
      <c r="J78" s="26" t="s">
        <v>191</v>
      </c>
      <c r="K78" s="26" t="s">
        <v>24</v>
      </c>
    </row>
    <row r="79" s="1" customFormat="1" ht="33.75" spans="1:11">
      <c r="A79" s="26">
        <v>3</v>
      </c>
      <c r="B79" s="26" t="s">
        <v>192</v>
      </c>
      <c r="C79" s="27" t="s">
        <v>193</v>
      </c>
      <c r="D79" s="26" t="s">
        <v>36</v>
      </c>
      <c r="E79" s="26" t="s">
        <v>194</v>
      </c>
      <c r="F79" s="36">
        <v>12000</v>
      </c>
      <c r="G79" s="24">
        <f t="shared" si="5"/>
        <v>12000</v>
      </c>
      <c r="H79" s="26">
        <v>2021</v>
      </c>
      <c r="I79" s="26">
        <v>2025</v>
      </c>
      <c r="J79" s="26" t="s">
        <v>191</v>
      </c>
      <c r="K79" s="26" t="s">
        <v>24</v>
      </c>
    </row>
    <row r="80" s="1" customFormat="1" ht="33.75" spans="1:11">
      <c r="A80" s="26">
        <v>4</v>
      </c>
      <c r="B80" s="26" t="s">
        <v>195</v>
      </c>
      <c r="C80" s="27" t="s">
        <v>196</v>
      </c>
      <c r="D80" s="26" t="s">
        <v>36</v>
      </c>
      <c r="E80" s="26" t="s">
        <v>197</v>
      </c>
      <c r="F80" s="36">
        <v>11000</v>
      </c>
      <c r="G80" s="24">
        <f t="shared" si="5"/>
        <v>11000</v>
      </c>
      <c r="H80" s="26">
        <v>2021</v>
      </c>
      <c r="I80" s="26">
        <v>2025</v>
      </c>
      <c r="J80" s="26" t="s">
        <v>191</v>
      </c>
      <c r="K80" s="26" t="s">
        <v>198</v>
      </c>
    </row>
    <row r="81" s="2" customFormat="1" ht="22.5" spans="1:11">
      <c r="A81" s="32" t="s">
        <v>199</v>
      </c>
      <c r="B81" s="16"/>
      <c r="C81" s="33"/>
      <c r="D81" s="16"/>
      <c r="E81" s="16"/>
      <c r="F81" s="34">
        <f>SUM(F82:F89)</f>
        <v>810200</v>
      </c>
      <c r="G81" s="19">
        <f t="shared" si="5"/>
        <v>810200</v>
      </c>
      <c r="H81" s="16"/>
      <c r="I81" s="16"/>
      <c r="J81" s="16"/>
      <c r="K81" s="16"/>
    </row>
    <row r="82" s="1" customFormat="1" ht="146.25" spans="1:11">
      <c r="A82" s="26">
        <v>1</v>
      </c>
      <c r="B82" s="20" t="s">
        <v>200</v>
      </c>
      <c r="C82" s="30" t="s">
        <v>201</v>
      </c>
      <c r="D82" s="20" t="s">
        <v>21</v>
      </c>
      <c r="E82" s="20" t="s">
        <v>22</v>
      </c>
      <c r="F82" s="29">
        <v>350000</v>
      </c>
      <c r="G82" s="24">
        <f t="shared" si="5"/>
        <v>350000</v>
      </c>
      <c r="H82" s="25">
        <v>2020</v>
      </c>
      <c r="I82" s="55">
        <v>2025</v>
      </c>
      <c r="J82" s="20" t="s">
        <v>23</v>
      </c>
      <c r="K82" s="20" t="s">
        <v>24</v>
      </c>
    </row>
    <row r="83" s="1" customFormat="1" ht="67.5" spans="1:11">
      <c r="A83" s="26">
        <v>2</v>
      </c>
      <c r="B83" s="20" t="s">
        <v>202</v>
      </c>
      <c r="C83" s="30" t="s">
        <v>203</v>
      </c>
      <c r="D83" s="20" t="s">
        <v>21</v>
      </c>
      <c r="E83" s="20" t="s">
        <v>22</v>
      </c>
      <c r="F83" s="29">
        <v>29400</v>
      </c>
      <c r="G83" s="24">
        <f t="shared" si="5"/>
        <v>29400</v>
      </c>
      <c r="H83" s="25">
        <v>2020</v>
      </c>
      <c r="I83" s="55">
        <v>2025</v>
      </c>
      <c r="J83" s="20" t="s">
        <v>23</v>
      </c>
      <c r="K83" s="20" t="s">
        <v>24</v>
      </c>
    </row>
    <row r="84" s="1" customFormat="1" ht="35.25" spans="1:11">
      <c r="A84" s="26">
        <v>3</v>
      </c>
      <c r="B84" s="20" t="s">
        <v>204</v>
      </c>
      <c r="C84" s="30" t="s">
        <v>205</v>
      </c>
      <c r="D84" s="20" t="s">
        <v>27</v>
      </c>
      <c r="E84" s="20" t="s">
        <v>22</v>
      </c>
      <c r="F84" s="29">
        <v>16600</v>
      </c>
      <c r="G84" s="24">
        <f t="shared" si="5"/>
        <v>16600</v>
      </c>
      <c r="H84" s="25">
        <v>2021</v>
      </c>
      <c r="I84" s="55">
        <v>2025</v>
      </c>
      <c r="J84" s="20" t="s">
        <v>38</v>
      </c>
      <c r="K84" s="20" t="s">
        <v>24</v>
      </c>
    </row>
    <row r="85" s="1" customFormat="1" ht="22.5" spans="1:11">
      <c r="A85" s="26">
        <v>4</v>
      </c>
      <c r="B85" s="20" t="s">
        <v>206</v>
      </c>
      <c r="C85" s="30" t="s">
        <v>207</v>
      </c>
      <c r="D85" s="20" t="s">
        <v>27</v>
      </c>
      <c r="E85" s="20" t="s">
        <v>22</v>
      </c>
      <c r="F85" s="29">
        <v>39000</v>
      </c>
      <c r="G85" s="24">
        <f t="shared" si="5"/>
        <v>39000</v>
      </c>
      <c r="H85" s="25">
        <v>2021</v>
      </c>
      <c r="I85" s="55">
        <v>2025</v>
      </c>
      <c r="J85" s="20" t="s">
        <v>23</v>
      </c>
      <c r="K85" s="20" t="s">
        <v>24</v>
      </c>
    </row>
    <row r="86" s="1" customFormat="1" ht="33.75" spans="1:11">
      <c r="A86" s="26">
        <v>5</v>
      </c>
      <c r="B86" s="20" t="s">
        <v>208</v>
      </c>
      <c r="C86" s="30" t="s">
        <v>209</v>
      </c>
      <c r="D86" s="20" t="s">
        <v>27</v>
      </c>
      <c r="E86" s="20" t="s">
        <v>22</v>
      </c>
      <c r="F86" s="29">
        <v>10700</v>
      </c>
      <c r="G86" s="24">
        <f t="shared" si="5"/>
        <v>10700</v>
      </c>
      <c r="H86" s="25">
        <v>2021</v>
      </c>
      <c r="I86" s="55">
        <v>2025</v>
      </c>
      <c r="J86" s="20" t="s">
        <v>23</v>
      </c>
      <c r="K86" s="20" t="s">
        <v>24</v>
      </c>
    </row>
    <row r="87" s="1" customFormat="1" ht="34.5" spans="1:11">
      <c r="A87" s="26">
        <v>6</v>
      </c>
      <c r="B87" s="20" t="s">
        <v>210</v>
      </c>
      <c r="C87" s="30" t="s">
        <v>211</v>
      </c>
      <c r="D87" s="20" t="s">
        <v>27</v>
      </c>
      <c r="E87" s="20" t="s">
        <v>22</v>
      </c>
      <c r="F87" s="29">
        <v>27000</v>
      </c>
      <c r="G87" s="24">
        <f t="shared" si="5"/>
        <v>27000</v>
      </c>
      <c r="H87" s="25">
        <v>2021</v>
      </c>
      <c r="I87" s="55">
        <v>2025</v>
      </c>
      <c r="J87" s="20" t="s">
        <v>23</v>
      </c>
      <c r="K87" s="20" t="s">
        <v>24</v>
      </c>
    </row>
    <row r="88" s="1" customFormat="1" ht="22.5" spans="1:11">
      <c r="A88" s="26">
        <v>7</v>
      </c>
      <c r="B88" s="20" t="s">
        <v>212</v>
      </c>
      <c r="C88" s="30" t="s">
        <v>213</v>
      </c>
      <c r="D88" s="20" t="s">
        <v>27</v>
      </c>
      <c r="E88" s="20" t="s">
        <v>22</v>
      </c>
      <c r="F88" s="29">
        <v>17500</v>
      </c>
      <c r="G88" s="24">
        <f t="shared" si="5"/>
        <v>17500</v>
      </c>
      <c r="H88" s="25">
        <v>2021</v>
      </c>
      <c r="I88" s="55">
        <v>2025</v>
      </c>
      <c r="J88" s="20" t="s">
        <v>214</v>
      </c>
      <c r="K88" s="20" t="s">
        <v>24</v>
      </c>
    </row>
    <row r="89" s="1" customFormat="1" ht="33.75" spans="1:11">
      <c r="A89" s="26">
        <v>8</v>
      </c>
      <c r="B89" s="20" t="s">
        <v>215</v>
      </c>
      <c r="C89" s="30" t="s">
        <v>216</v>
      </c>
      <c r="D89" s="20" t="s">
        <v>27</v>
      </c>
      <c r="E89" s="20" t="s">
        <v>22</v>
      </c>
      <c r="F89" s="29">
        <v>320000</v>
      </c>
      <c r="G89" s="24">
        <f t="shared" si="5"/>
        <v>320000</v>
      </c>
      <c r="H89" s="25">
        <v>2021</v>
      </c>
      <c r="I89" s="55">
        <v>2025</v>
      </c>
      <c r="J89" s="20" t="s">
        <v>214</v>
      </c>
      <c r="K89" s="20" t="s">
        <v>24</v>
      </c>
    </row>
    <row r="90" s="2" customFormat="1" ht="22.5" spans="1:11">
      <c r="A90" s="32" t="s">
        <v>217</v>
      </c>
      <c r="B90" s="16"/>
      <c r="C90" s="33"/>
      <c r="D90" s="16"/>
      <c r="E90" s="16"/>
      <c r="F90" s="34">
        <f>SUM(F91:F93)</f>
        <v>258000</v>
      </c>
      <c r="G90" s="19">
        <f t="shared" si="5"/>
        <v>258000</v>
      </c>
      <c r="H90" s="16"/>
      <c r="I90" s="16"/>
      <c r="J90" s="16"/>
      <c r="K90" s="16"/>
    </row>
    <row r="91" s="1" customFormat="1" ht="90" spans="1:11">
      <c r="A91" s="71">
        <v>1</v>
      </c>
      <c r="B91" s="72" t="s">
        <v>218</v>
      </c>
      <c r="C91" s="73" t="s">
        <v>219</v>
      </c>
      <c r="D91" s="74" t="s">
        <v>36</v>
      </c>
      <c r="E91" s="74" t="s">
        <v>22</v>
      </c>
      <c r="F91" s="23">
        <v>58000</v>
      </c>
      <c r="G91" s="75">
        <f t="shared" si="5"/>
        <v>58000</v>
      </c>
      <c r="H91" s="74">
        <v>2021</v>
      </c>
      <c r="I91" s="74">
        <v>2025</v>
      </c>
      <c r="J91" s="74" t="s">
        <v>38</v>
      </c>
      <c r="K91" s="74" t="s">
        <v>24</v>
      </c>
    </row>
    <row r="92" s="1" customFormat="1" ht="36" spans="1:11">
      <c r="A92" s="71">
        <v>2</v>
      </c>
      <c r="B92" s="76" t="s">
        <v>220</v>
      </c>
      <c r="C92" s="77" t="s">
        <v>221</v>
      </c>
      <c r="D92" s="76" t="s">
        <v>36</v>
      </c>
      <c r="E92" s="74" t="s">
        <v>22</v>
      </c>
      <c r="F92" s="78">
        <v>80000</v>
      </c>
      <c r="G92" s="78">
        <f t="shared" si="5"/>
        <v>80000</v>
      </c>
      <c r="H92" s="76" t="s">
        <v>124</v>
      </c>
      <c r="I92" s="76" t="s">
        <v>125</v>
      </c>
      <c r="J92" s="76" t="s">
        <v>38</v>
      </c>
      <c r="K92" s="83" t="s">
        <v>24</v>
      </c>
    </row>
    <row r="93" s="1" customFormat="1" ht="28" customHeight="1" spans="1:11">
      <c r="A93" s="79">
        <v>3</v>
      </c>
      <c r="B93" s="26" t="s">
        <v>222</v>
      </c>
      <c r="C93" s="27" t="s">
        <v>223</v>
      </c>
      <c r="D93" s="80" t="s">
        <v>27</v>
      </c>
      <c r="E93" s="20" t="s">
        <v>22</v>
      </c>
      <c r="F93" s="29">
        <v>120000</v>
      </c>
      <c r="G93" s="24">
        <f t="shared" si="5"/>
        <v>120000</v>
      </c>
      <c r="H93" s="25">
        <v>2021</v>
      </c>
      <c r="I93" s="55">
        <v>2025</v>
      </c>
      <c r="J93" s="20" t="s">
        <v>23</v>
      </c>
      <c r="K93" s="60" t="s">
        <v>24</v>
      </c>
    </row>
    <row r="94" s="1" customFormat="1" spans="4:4">
      <c r="D94" s="81"/>
    </row>
  </sheetData>
  <mergeCells count="8">
    <mergeCell ref="A1:B1"/>
    <mergeCell ref="A2:K2"/>
    <mergeCell ref="A3:K3"/>
    <mergeCell ref="B4:E4"/>
    <mergeCell ref="F4:I4"/>
    <mergeCell ref="A4:A5"/>
    <mergeCell ref="J4:J5"/>
    <mergeCell ref="K4:K5"/>
  </mergeCells>
  <conditionalFormatting sqref="C59">
    <cfRule type="expression" dxfId="0" priority="4" stopIfTrue="1">
      <formula>AND(ISNUMBER(#REF!),#REF!&lt;200)</formula>
    </cfRule>
  </conditionalFormatting>
  <conditionalFormatting sqref="C59:E59">
    <cfRule type="expression" dxfId="0" priority="5" stopIfTrue="1">
      <formula>AND(ISNUMBER(#REF!),#REF!&lt;200)</formula>
    </cfRule>
  </conditionalFormatting>
  <conditionalFormatting sqref="D59:E59">
    <cfRule type="expression" dxfId="0" priority="7" stopIfTrue="1">
      <formula>AND(ISNUMBER(#REF!),#REF!&lt;200)</formula>
    </cfRule>
  </conditionalFormatting>
  <conditionalFormatting sqref="E59">
    <cfRule type="expression" dxfId="0" priority="6" stopIfTrue="1">
      <formula>AND(ISNUMBER(#REF!),#REF!&lt;200)</formula>
    </cfRule>
  </conditionalFormatting>
  <conditionalFormatting sqref="F59">
    <cfRule type="expression" dxfId="0" priority="1" stopIfTrue="1">
      <formula>AND(ISNUMBER(#REF!),#REF!&lt;200)</formula>
    </cfRule>
    <cfRule type="expression" dxfId="0" priority="2" stopIfTrue="1">
      <formula>AND(ISNUMBER(#REF!),#REF!&lt;200)</formula>
    </cfRule>
    <cfRule type="expression" dxfId="0" priority="3" stopIfTrue="1">
      <formula>AND(ISNUMBER(#REF!),#REF!&lt;200)</formula>
    </cfRule>
  </conditionalFormatting>
  <dataValidations count="1">
    <dataValidation type="textLength" operator="between" allowBlank="1" showInputMessage="1" showErrorMessage="1" sqref="C69">
      <formula1>1</formula1>
      <formula2>60</formula2>
    </dataValidation>
  </dataValidations>
  <pageMargins left="0.393055555555556" right="0.196527777777778" top="0.802777777777778" bottom="0.802777777777778" header="0.5" footer="0.5"/>
  <pageSetup paperSize="9"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10县市所有项目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2020-06-18T06:28:00Z</dcterms:created>
  <dcterms:modified xsi:type="dcterms:W3CDTF">2022-12-26T08:25:29Z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99D56CC453D94FD2A220C86EB4FF9DEC</vt:lpwstr>
  </property>
</Properties>
</file>