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送审稿" sheetId="11" r:id="rId1"/>
    <sheet name="Sheet5" sheetId="12" r:id="rId2"/>
    <sheet name="Sheet2" sheetId="6" r:id="rId3"/>
  </sheets>
  <definedNames>
    <definedName name="_xlnm.Print_Titles" localSheetId="0">送审稿!$1:$4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<sst xmlns="http://schemas.openxmlformats.org/spreadsheetml/2006/main" count="156" uniqueCount="105">
  <si>
    <t xml:space="preserve">附件3                                               牟定县2023年中央财政衔接推进乡村振兴补助资金(第二批)项目安排计划表   </t>
  </si>
  <si>
    <t>编制单位：牟定县乡村振兴局                                                                                                                                                      2023年6月25日</t>
  </si>
  <si>
    <t>序号</t>
  </si>
  <si>
    <t>项目主管单位</t>
  </si>
  <si>
    <t>项目建设单位</t>
  </si>
  <si>
    <t>项目建设地点</t>
  </si>
  <si>
    <t>项目类别</t>
  </si>
  <si>
    <t>项目名称</t>
  </si>
  <si>
    <t>项目主要建设内容</t>
  </si>
  <si>
    <t>项目投资安排         计划（万元）</t>
  </si>
  <si>
    <t>资金用于脱贫对象情况</t>
  </si>
  <si>
    <t>合计</t>
  </si>
  <si>
    <t>中央财政衔接资金</t>
  </si>
  <si>
    <t>行政村（个）</t>
  </si>
  <si>
    <t>其中贫困村（个）</t>
  </si>
  <si>
    <t>受益  小组（个）</t>
  </si>
  <si>
    <t>受益  农户（户）</t>
  </si>
  <si>
    <t>受益  人口（人）</t>
  </si>
  <si>
    <t>其中脱贫户（户）</t>
  </si>
  <si>
    <t>其中脱贫人口（人）</t>
  </si>
  <si>
    <t>一、产业项目</t>
  </si>
  <si>
    <t>县委组织部</t>
  </si>
  <si>
    <t>新桥镇政府</t>
  </si>
  <si>
    <t>桃苴村委会</t>
  </si>
  <si>
    <t>产业发展</t>
  </si>
  <si>
    <t>牟定县发展新型农村集体经济建设项目</t>
  </si>
  <si>
    <t>新桥镇桃苴村、羊肝石村，共和镇河梁村，江坡镇丰乐村、 凤屯镇建新村、蟠猫乡古岩村5个乡镇6个行政村，每村投资70万元，合计420万元。由6个2023年中央扶持发展村级集体经济项目实施村委会以项目资金420万元，向牟定县牟鼎农业投资发展有限公司购买牟定县万头肉牛无疫养殖园区中的36、37、38、39幢标准化牛舍3215.36平方米（不含饲养设备、基础设施等），约合1306元/平方米（含牛舍建设费用、场地平整、林地土地报批等成本）。具体为：36幢犊牛舍850.94平方米，37幢能繁母牛舍850.94平方米，38幢能繁母牛舍850.94平方米，39幢育肥牛舍662.54平方米。</t>
  </si>
  <si>
    <t>县发改革局</t>
  </si>
  <si>
    <t>县发 改局</t>
  </si>
  <si>
    <t>牟定县共和镇万寿宫</t>
  </si>
  <si>
    <t>牟定县粮食储备有限公司生产加工能力提质增效项目</t>
  </si>
  <si>
    <r>
      <rPr>
        <sz val="12"/>
        <rFont val="方正仿宋简体"/>
        <charset val="134"/>
      </rPr>
      <t>一、新建200平方米成品库，概算1500元/平方，计划投资30.00万元；二、购买3.5吨叉车1台，预计投资5万元，购买2吨铲车1台，预计投资9.6万元，此项预计投资14.6万元；三、更换生产车间内主要设备预计总投资92.1万元。1.采购制粒机1台（含2台调制器和1台喂料器）预计投资15万元；2.采购粉碎机1台预计投资9万元；3.采购（制作）1套粉碎脉冲除尘器和卸料绞龙预计投资2.8万元；4.采购1台双轴混合机预计投资9.8万元；5.采购1套冷却器预计投资4万元；6.采购1套冷却风机及风网机预计投资4万元；7.现场安装材料及小五金材料预计投资10万元；8.油漆及油漆工工资预计需3万元；9.设备拆除及安装费用预计18万元；10.设备运输及装卸费用预计需3.5万元。四、生产车间内电控系统改造预计需投资12万元 ；五、采购产品堆码托盘300个，预计需3.6万元。整个项目预计投资140.3万元。</t>
    </r>
    <r>
      <rPr>
        <b/>
        <sz val="12"/>
        <rFont val="方正仿宋简体"/>
        <charset val="134"/>
      </rPr>
      <t xml:space="preserve">   </t>
    </r>
    <r>
      <rPr>
        <sz val="12"/>
        <rFont val="方正仿宋简体"/>
        <charset val="134"/>
      </rPr>
      <t xml:space="preserve">   </t>
    </r>
  </si>
  <si>
    <t>县乡村振兴局</t>
  </si>
  <si>
    <t>共和镇政府</t>
  </si>
  <si>
    <t>共和镇军屯村委会</t>
  </si>
  <si>
    <t>牟定县共和镇军屯村农产品加工配套设施建设项目</t>
  </si>
  <si>
    <t>实施军屯村农产品加工配套设施建设项目，C20砼浇筑水沟290米，C20砼浇筑挡墙184.8立方米，新建围墙480米，C20砼浇筑消防水池1个，建设附属用房270平方米，架设自来水管道1270米，架设电力设施设备1项（含变压器及电线等），C20砼浇筑（修复）进厂道路300米。概算总投资180.15万元。</t>
  </si>
  <si>
    <t>二、基础设施</t>
  </si>
  <si>
    <t>共和镇双树村</t>
  </si>
  <si>
    <t>产业配套基础设施</t>
  </si>
  <si>
    <t>牟定县共和镇散花村委会双树村宜居宜业和美示范村创建项目</t>
  </si>
  <si>
    <t>具体建设内容详见共和镇散花村委会双树村宜居宜业和美示范村创建实施方案</t>
  </si>
  <si>
    <t>县水务局</t>
  </si>
  <si>
    <t>县水 务局</t>
  </si>
  <si>
    <t>共和镇华星村委会</t>
  </si>
  <si>
    <t>安全饮水维修养护</t>
  </si>
  <si>
    <t>共和镇华星村委会胡山等村组引水主管修复工程</t>
  </si>
  <si>
    <t>1对共和镇华星村委会大溪冲至上谢、胡山、华星村的DN50mm镀锌管供水主管668m进行改造修复，C20砼镇墩浇筑2.25m3。</t>
  </si>
  <si>
    <t>共和镇余新村委会</t>
  </si>
  <si>
    <t xml:space="preserve">共和镇余新村委会曾山村安全饮水工程 </t>
  </si>
  <si>
    <t>修复DN40mm镀锌管供水主管350m，新建提水泵房一个4m2，建设管道增压水泵及供电线路一套。</t>
  </si>
  <si>
    <r>
      <rPr>
        <sz val="12"/>
        <rFont val="方正仿宋简体"/>
        <charset val="134"/>
      </rPr>
      <t>军屯村委会马军屯村至山庙村供水主管维修项目</t>
    </r>
    <r>
      <rPr>
        <sz val="12"/>
        <rFont val="Times New Roman"/>
        <charset val="134"/>
      </rPr>
      <t xml:space="preserve"> </t>
    </r>
  </si>
  <si>
    <r>
      <rPr>
        <sz val="12"/>
        <rFont val="方正仿宋简体"/>
        <charset val="134"/>
      </rPr>
      <t>将360m破损的φ5</t>
    </r>
    <r>
      <rPr>
        <sz val="12"/>
        <rFont val="Times New Roman"/>
        <charset val="134"/>
      </rPr>
      <t>0mmPE</t>
    </r>
    <r>
      <rPr>
        <sz val="12"/>
        <rFont val="方正仿宋简体"/>
        <charset val="134"/>
      </rPr>
      <t>管更换为</t>
    </r>
    <r>
      <rPr>
        <sz val="12"/>
        <rFont val="Times New Roman"/>
        <charset val="134"/>
      </rPr>
      <t>DN40mm</t>
    </r>
    <r>
      <rPr>
        <sz val="12"/>
        <rFont val="方正仿宋简体"/>
        <charset val="134"/>
      </rPr>
      <t>镀锌管，安装闸阀、闸阀井、水表、水表箱一套。</t>
    </r>
  </si>
  <si>
    <t>共和镇柳丰村委会</t>
  </si>
  <si>
    <t>共和镇柳丰村委会平滩村安全饮水修复工程</t>
  </si>
  <si>
    <t>新建8m3水源池1个，维修村间供水管DN25mm镀锌管140m.</t>
  </si>
  <si>
    <t>凤屯镇新房村委会</t>
  </si>
  <si>
    <t>凤屯镇新房村委会谢家农村供水保障修复工程</t>
  </si>
  <si>
    <t>改造7.5m3引水池一个，改造24m3供水池一个，修复DN32mm镀锌引水管640m，修复村间供水管网550米及更换水表9支。</t>
  </si>
  <si>
    <t>凤屯镇建新村委会</t>
  </si>
  <si>
    <t>凤屯镇建新村委会迷树郎农村供水保障修复工程</t>
  </si>
  <si>
    <t>改造7.5m3引水池一个，修复DN32mm镀锌引水管320m。</t>
  </si>
  <si>
    <t>凤屯镇腊湾村委会</t>
  </si>
  <si>
    <t>凤屯镇腊湾村委会迷鲁地村农村供水保障修复工程</t>
  </si>
  <si>
    <t>改造3m3引水池一个，修复φ32mmPE引水管3100m。</t>
  </si>
  <si>
    <t>蟠猫乡朵苴村委会</t>
  </si>
  <si>
    <t xml:space="preserve">蟠猫乡朵苴村委会凹古本二组安全饮水工程维修养护项目                                                     </t>
  </si>
  <si>
    <t>新建沉淀池1个，10m3蓄水池1个，20m3供水池1个，新建抽水房4m2，青蛙单相潜水泵（功率4kw）1台，电控设备1套，DN50mm热镀锌管电杆4棵，220V输电线路300m，安装DN25热镀锌管950m，DN15热镀锌管260m。</t>
  </si>
  <si>
    <t>蟠猫乡古岩村委会</t>
  </si>
  <si>
    <t xml:space="preserve">古岩村委会大古岩村集镇供水工程维修养护项目                                                     </t>
  </si>
  <si>
    <t>水厂3个水池进行维修养护，池壁铲除打毛M10砂浆抹面加防渗处理，更换过滤料。购买抽水机1台，抽水电线1圈。</t>
  </si>
  <si>
    <r>
      <rPr>
        <sz val="12"/>
        <rFont val="方正仿宋简体"/>
        <charset val="134"/>
      </rPr>
      <t>江坡镇丰乐村委会李资河村民小组</t>
    </r>
  </si>
  <si>
    <r>
      <rPr>
        <sz val="12"/>
        <rFont val="方正仿宋简体"/>
        <charset val="134"/>
      </rPr>
      <t>水利设施</t>
    </r>
  </si>
  <si>
    <r>
      <t>江坡镇</t>
    </r>
    <r>
      <rPr>
        <sz val="12"/>
        <rFont val="Times New Roman"/>
        <charset val="134"/>
      </rPr>
      <t>2023</t>
    </r>
    <r>
      <rPr>
        <sz val="12"/>
        <rFont val="方正仿宋简体"/>
        <charset val="134"/>
      </rPr>
      <t>年丰乐村委会李资河村民小组人畜饮水供水保障项目</t>
    </r>
    <r>
      <rPr>
        <sz val="12"/>
        <rFont val="Times New Roman"/>
        <charset val="134"/>
      </rPr>
      <t xml:space="preserve"> </t>
    </r>
  </si>
  <si>
    <r>
      <rPr>
        <sz val="12"/>
        <rFont val="方正仿宋简体"/>
        <charset val="134"/>
      </rPr>
      <t>将破损</t>
    </r>
    <r>
      <rPr>
        <sz val="12"/>
        <rFont val="Times New Roman"/>
        <charset val="134"/>
      </rPr>
      <t>DN40mm</t>
    </r>
    <r>
      <rPr>
        <sz val="12"/>
        <rFont val="方正仿宋简体"/>
        <charset val="134"/>
      </rPr>
      <t>皮管更换为镀锌管</t>
    </r>
    <r>
      <rPr>
        <sz val="12"/>
        <rFont val="Times New Roman"/>
        <charset val="134"/>
      </rPr>
      <t>2000m</t>
    </r>
    <r>
      <rPr>
        <sz val="12"/>
        <rFont val="方正仿宋简体"/>
        <charset val="134"/>
      </rPr>
      <t>。</t>
    </r>
  </si>
  <si>
    <t>江坡镇米村村委会上米村村民小组</t>
  </si>
  <si>
    <r>
      <t>江坡镇</t>
    </r>
    <r>
      <rPr>
        <sz val="12"/>
        <rFont val="Times New Roman"/>
        <charset val="134"/>
      </rPr>
      <t>2023</t>
    </r>
    <r>
      <rPr>
        <sz val="12"/>
        <rFont val="方正仿宋简体"/>
        <charset val="134"/>
      </rPr>
      <t>年米村村委会上米村村民小组人畜饮水供水保障项目</t>
    </r>
    <r>
      <rPr>
        <sz val="12"/>
        <rFont val="Times New Roman"/>
        <charset val="134"/>
      </rPr>
      <t xml:space="preserve"> </t>
    </r>
  </si>
  <si>
    <r>
      <rPr>
        <sz val="12"/>
        <rFont val="方正仿宋简体"/>
        <charset val="134"/>
      </rPr>
      <t>将破损</t>
    </r>
    <r>
      <rPr>
        <sz val="12"/>
        <rFont val="Times New Roman"/>
        <charset val="134"/>
      </rPr>
      <t>DN110mmPE</t>
    </r>
    <r>
      <rPr>
        <sz val="12"/>
        <rFont val="方正仿宋简体"/>
        <charset val="134"/>
      </rPr>
      <t>管更换为镀锌管</t>
    </r>
    <r>
      <rPr>
        <sz val="12"/>
        <rFont val="Times New Roman"/>
        <charset val="134"/>
      </rPr>
      <t>320m</t>
    </r>
    <r>
      <rPr>
        <sz val="12"/>
        <rFont val="方正仿宋简体"/>
        <charset val="134"/>
      </rPr>
      <t>。</t>
    </r>
  </si>
  <si>
    <t>新桥镇有家村委会</t>
  </si>
  <si>
    <t>饮水工程</t>
  </si>
  <si>
    <t>有家村委会孟家村人饮管网维修项目</t>
  </si>
  <si>
    <t>孟家村村间道路狭窄，水泥路面硬化较早不够规范，自来水工程实施主管就跟水泥路走，近几年建房农户比较多，多处水管被拉料子车压断，村委会已多次出资出力进行维修，但维持通水的时间不长久，现在多处水管已断开，无法正常通水，接近半年未通水，需对孟家村自来水管进行维修，申请重新接主管和户管接通自来水，约DN25管300m，DN20管150m，DN15管400m。</t>
  </si>
  <si>
    <t>有家村委会刘家坝上村饮水管网维修项目</t>
  </si>
  <si>
    <t>刘家坝上村水管多处断开，无法正常通水，需进行维修，重新接主管和户管接通自来水，约DN20管180m，DN15管180m，控制水管大闸阀2个，上村1个，下村1个。</t>
  </si>
  <si>
    <t>新桥镇马厂村委会</t>
  </si>
  <si>
    <t>自来水管维修</t>
  </si>
  <si>
    <t>马厂村委会供水管网维修项目（上马厂-大秋树村-朱半山村）</t>
  </si>
  <si>
    <t>修复被新桥-安乐公路压覆的上马厂-大秋树村-朱半山村三个自然村的村组管道，DN40mm热镀管总长1860m。</t>
  </si>
  <si>
    <t>安乐乡六渡村委会上土官村</t>
  </si>
  <si>
    <t>安乐乡六渡村委会土官庄村安全饮水保障项目</t>
  </si>
  <si>
    <t>改造安装二台坡至上土官供水池主管DN32mm热镀锌钢管2500m，二台坡安装增压泵一台，架设220v增压电线400m 。</t>
  </si>
  <si>
    <t>县发改局</t>
  </si>
  <si>
    <t>共和镇万寿路易地搬迁安置点</t>
  </si>
  <si>
    <t>基础设施</t>
  </si>
  <si>
    <t>牟定县共和镇平屯社区万寿路集中安置区公共服务设施完善项目</t>
  </si>
  <si>
    <t>1.新建16平方米公厕1个（男1蹲坑1小便器，女2蹲坑）；2.更换过期消防2KG装干粉灭火器252个。</t>
  </si>
  <si>
    <t>三、其他项目</t>
  </si>
  <si>
    <t>县民宗局</t>
  </si>
  <si>
    <t>共和镇庆丰村委会石垭口</t>
  </si>
  <si>
    <t>共和镇庆丰村委会石垭口李家旅游产业基础设施建设项目</t>
  </si>
  <si>
    <t>1.C25砼修复村间道路550平方米；2.C20砼浇筑排水沟，长165米，规格：0.4×0.6，沟帮厚0.2米，沟底厚0.2米。</t>
  </si>
  <si>
    <t>共和镇庆丰村委会上茶村</t>
  </si>
  <si>
    <t>共和镇庆丰村委会上茶村片区旅游产业基础设施建设项目</t>
  </si>
  <si>
    <t>1.C25砼修复村间道路753平方米；2.C20砼浇筑排水沟，长46米，规格：0.4×0.6，沟帮厚0.2米，沟底厚0.2米。</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</si>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</sst>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6">
    <font>
      <sz val="11"/>
      <color theme="1"/>
      <name val="宋体"/>
      <charset val="134"/>
      <scheme val="minor"/>
    </font>
    <font>
      <b/>
      <sz val="20"/>
      <name val="宋体"/>
      <charset val="134"/>
      <scheme val="minor"/>
    </font>
    <font>
      <sz val="14"/>
      <name val="宋体"/>
      <charset val="134"/>
      <scheme val="minor"/>
    </font>
    <font>
      <b/>
      <sz val="12"/>
      <name val="宋体"/>
      <charset val="134"/>
      <scheme val="minor"/>
    </font>
    <font>
      <sz val="11"/>
      <name val="仿宋_GB2312"/>
      <charset val="134"/>
    </font>
    <font>
      <sz val="11"/>
      <name val="宋体"/>
      <charset val="134"/>
      <scheme val="minor"/>
    </font>
    <font>
      <b/>
      <sz val="20"/>
      <name val="方正小标宋简体"/>
      <charset val="134"/>
    </font>
    <font>
      <sz val="12"/>
      <name val="方正仿宋简体"/>
      <charset val="134"/>
    </font>
    <font>
      <b/>
      <sz val="12"/>
      <name val="方正仿宋简体"/>
      <charset val="134"/>
    </font>
    <font>
      <sz val="12"/>
      <color theme="1"/>
      <name val="方正仿宋简体"/>
      <charset val="134"/>
    </font>
    <font>
      <b/>
      <sz val="12"/>
      <color theme="1"/>
      <name val="方正仿宋简体"/>
      <charset val="134"/>
    </font>
    <font>
      <sz val="12"/>
      <color indexed="8"/>
      <name val="方正仿宋简体"/>
      <charset val="134"/>
    </font>
    <font>
      <sz val="12"/>
      <name val="Times New Roman"/>
      <charset val="134"/>
    </font>
    <font>
      <sz val="11"/>
      <name val="Courier New"/>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Arial"/>
      <charset val="134"/>
    </font>
    <font>
      <sz val="11"/>
      <color indexed="63"/>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9"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22" fillId="4" borderId="12" applyNumberFormat="0" applyAlignment="0" applyProtection="0">
      <alignment vertical="center"/>
    </xf>
    <xf numFmtId="0" fontId="23" fillId="5" borderId="13" applyNumberFormat="0" applyAlignment="0" applyProtection="0">
      <alignment vertical="center"/>
    </xf>
    <xf numFmtId="0" fontId="24" fillId="5" borderId="12" applyNumberFormat="0" applyAlignment="0" applyProtection="0">
      <alignment vertical="center"/>
    </xf>
    <xf numFmtId="0" fontId="25" fillId="6" borderId="14" applyNumberFormat="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xf numFmtId="0" fontId="34" fillId="0" borderId="0"/>
    <xf numFmtId="0" fontId="35" fillId="0" borderId="0">
      <alignment vertical="center"/>
    </xf>
  </cellStyleXfs>
  <cellXfs count="5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4" fillId="2" borderId="0" xfId="0" applyFont="1" applyFill="1" applyAlignment="1">
      <alignment vertical="center"/>
    </xf>
    <xf numFmtId="0" fontId="5" fillId="0" borderId="0" xfId="0" applyFont="1" applyFill="1" applyAlignment="1">
      <alignment horizontal="center" vertical="center"/>
    </xf>
    <xf numFmtId="0" fontId="5" fillId="2"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176" fontId="5"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177" fontId="5" fillId="0" borderId="0" xfId="0" applyNumberFormat="1" applyFont="1" applyFill="1" applyAlignment="1">
      <alignment vertical="center"/>
    </xf>
    <xf numFmtId="0" fontId="6" fillId="0" borderId="0" xfId="0" applyFont="1" applyFill="1" applyAlignment="1">
      <alignment horizontal="left" vertical="center"/>
    </xf>
    <xf numFmtId="0" fontId="6"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76" fontId="9" fillId="2"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176" fontId="10" fillId="0" borderId="5"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77" fontId="6" fillId="0" borderId="0" xfId="0" applyNumberFormat="1" applyFont="1" applyFill="1" applyAlignment="1">
      <alignment horizontal="left" vertical="center"/>
    </xf>
    <xf numFmtId="177" fontId="7" fillId="0" borderId="0" xfId="0" applyNumberFormat="1" applyFont="1" applyFill="1" applyAlignment="1">
      <alignment horizontal="left" vertical="center"/>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shrinkToFit="1"/>
    </xf>
    <xf numFmtId="177" fontId="10" fillId="0"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shrinkToFit="1"/>
    </xf>
    <xf numFmtId="177" fontId="8" fillId="0" borderId="1" xfId="0" applyNumberFormat="1" applyFont="1" applyFill="1" applyBorder="1" applyAlignment="1">
      <alignment horizontal="center" vertical="center" wrapText="1" shrinkToFit="1"/>
    </xf>
    <xf numFmtId="177" fontId="10" fillId="0" borderId="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4 2" xfId="49"/>
    <cellStyle name="常规 7 6" xfId="50"/>
    <cellStyle name="常规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tabSelected="1" topLeftCell="A17" workbookViewId="0">
      <selection activeCell="F21" sqref="F21"/>
    </sheetView>
  </sheetViews>
  <sheetFormatPr defaultColWidth="9" defaultRowHeight="14.4"/>
  <cols>
    <col min="1" max="1" width="5.09259259259259" style="6" customWidth="1"/>
    <col min="2" max="2" width="6" style="7" customWidth="1"/>
    <col min="3" max="3" width="6.87962962962963" style="8" customWidth="1"/>
    <col min="4" max="4" width="7.25" style="9" customWidth="1"/>
    <col min="5" max="5" width="5.37962962962963" style="8" customWidth="1"/>
    <col min="6" max="6" width="21.5" style="6" customWidth="1"/>
    <col min="7" max="7" width="70.3796296296296" style="10" customWidth="1"/>
    <col min="8" max="8" width="10.25" style="10" customWidth="1"/>
    <col min="9" max="9" width="9.87962962962963" style="10" customWidth="1"/>
    <col min="10" max="10" width="7.25" style="11" customWidth="1"/>
    <col min="11" max="11" width="7.37962962962963" style="11" customWidth="1"/>
    <col min="12" max="12" width="7" style="11" customWidth="1"/>
    <col min="13" max="13" width="8.37962962962963" style="11" customWidth="1"/>
    <col min="14" max="14" width="7.75" style="11" customWidth="1"/>
    <col min="15" max="15" width="7.62962962962963" style="11" customWidth="1"/>
    <col min="16" max="16" width="7.75" style="12" customWidth="1"/>
    <col min="17" max="16384" width="9" style="8"/>
  </cols>
  <sheetData>
    <row r="1" s="1" customFormat="1" ht="27" customHeight="1" spans="1:16">
      <c r="A1" s="13" t="s">
        <v>0</v>
      </c>
      <c r="B1" s="14"/>
      <c r="C1" s="13"/>
      <c r="D1" s="13"/>
      <c r="E1" s="13"/>
      <c r="F1" s="13"/>
      <c r="G1" s="13"/>
      <c r="H1" s="13"/>
      <c r="I1" s="13"/>
      <c r="J1" s="43"/>
      <c r="K1" s="43"/>
      <c r="L1" s="43"/>
      <c r="M1" s="43"/>
      <c r="N1" s="43"/>
      <c r="O1" s="43"/>
      <c r="P1" s="43"/>
    </row>
    <row r="2" s="2" customFormat="1" ht="19" customHeight="1" spans="1:16">
      <c r="A2" s="15" t="s">
        <v>1</v>
      </c>
      <c r="B2" s="16"/>
      <c r="C2" s="15"/>
      <c r="D2" s="15"/>
      <c r="E2" s="15"/>
      <c r="F2" s="15"/>
      <c r="G2" s="15"/>
      <c r="H2" s="15"/>
      <c r="I2" s="15"/>
      <c r="J2" s="44"/>
      <c r="K2" s="44"/>
      <c r="L2" s="44"/>
      <c r="M2" s="44"/>
      <c r="N2" s="44"/>
      <c r="O2" s="44"/>
      <c r="P2" s="44"/>
    </row>
    <row r="3" s="3" customFormat="1" ht="36" customHeight="1" spans="1:16">
      <c r="A3" s="17" t="s">
        <v>2</v>
      </c>
      <c r="B3" s="18" t="s">
        <v>3</v>
      </c>
      <c r="C3" s="17" t="s">
        <v>4</v>
      </c>
      <c r="D3" s="17" t="s">
        <v>5</v>
      </c>
      <c r="E3" s="17" t="s">
        <v>6</v>
      </c>
      <c r="F3" s="17" t="s">
        <v>7</v>
      </c>
      <c r="G3" s="17" t="s">
        <v>8</v>
      </c>
      <c r="H3" s="19" t="s">
        <v>9</v>
      </c>
      <c r="I3" s="19"/>
      <c r="J3" s="45" t="s">
        <v>10</v>
      </c>
      <c r="K3" s="45"/>
      <c r="L3" s="45"/>
      <c r="M3" s="45"/>
      <c r="N3" s="45"/>
      <c r="O3" s="45"/>
      <c r="P3" s="45"/>
    </row>
    <row r="4" s="3" customFormat="1" ht="55" customHeight="1" spans="1:16">
      <c r="A4" s="17"/>
      <c r="B4" s="18"/>
      <c r="C4" s="17"/>
      <c r="D4" s="17"/>
      <c r="E4" s="17"/>
      <c r="F4" s="17"/>
      <c r="G4" s="17"/>
      <c r="H4" s="19" t="s">
        <v>11</v>
      </c>
      <c r="I4" s="19" t="s">
        <v>12</v>
      </c>
      <c r="J4" s="45" t="s">
        <v>13</v>
      </c>
      <c r="K4" s="45" t="s">
        <v>14</v>
      </c>
      <c r="L4" s="45" t="s">
        <v>15</v>
      </c>
      <c r="M4" s="45" t="s">
        <v>16</v>
      </c>
      <c r="N4" s="45" t="s">
        <v>17</v>
      </c>
      <c r="O4" s="45" t="s">
        <v>18</v>
      </c>
      <c r="P4" s="45" t="s">
        <v>19</v>
      </c>
    </row>
    <row r="5" s="3" customFormat="1" ht="27" customHeight="1" spans="1:16">
      <c r="A5" s="20">
        <v>3</v>
      </c>
      <c r="B5" s="21" t="s">
        <v>20</v>
      </c>
      <c r="C5" s="22"/>
      <c r="D5" s="22"/>
      <c r="E5" s="22"/>
      <c r="F5" s="23"/>
      <c r="G5" s="20"/>
      <c r="H5" s="24">
        <f>SUM(H6:H8)</f>
        <v>710</v>
      </c>
      <c r="I5" s="24">
        <f t="shared" ref="I5:P5" si="0">SUM(I6:I8)</f>
        <v>710</v>
      </c>
      <c r="J5" s="46">
        <f t="shared" si="0"/>
        <v>92</v>
      </c>
      <c r="K5" s="46">
        <f t="shared" si="0"/>
        <v>23</v>
      </c>
      <c r="L5" s="46">
        <f t="shared" si="0"/>
        <v>153</v>
      </c>
      <c r="M5" s="46">
        <f t="shared" si="0"/>
        <v>12660</v>
      </c>
      <c r="N5" s="46">
        <f t="shared" si="0"/>
        <v>35882</v>
      </c>
      <c r="O5" s="46">
        <f t="shared" si="0"/>
        <v>324</v>
      </c>
      <c r="P5" s="46">
        <f t="shared" si="0"/>
        <v>1122</v>
      </c>
    </row>
    <row r="6" s="4" customFormat="1" ht="150" customHeight="1" spans="1:16">
      <c r="A6" s="20">
        <v>1</v>
      </c>
      <c r="B6" s="18" t="s">
        <v>21</v>
      </c>
      <c r="C6" s="17" t="s">
        <v>22</v>
      </c>
      <c r="D6" s="17" t="s">
        <v>23</v>
      </c>
      <c r="E6" s="17" t="s">
        <v>24</v>
      </c>
      <c r="F6" s="25" t="s">
        <v>25</v>
      </c>
      <c r="G6" s="25" t="s">
        <v>26</v>
      </c>
      <c r="H6" s="26">
        <v>420</v>
      </c>
      <c r="I6" s="19">
        <v>420</v>
      </c>
      <c r="J6" s="45">
        <v>6</v>
      </c>
      <c r="K6" s="45">
        <v>3</v>
      </c>
      <c r="L6" s="45">
        <v>68</v>
      </c>
      <c r="M6" s="47">
        <v>3211</v>
      </c>
      <c r="N6" s="47">
        <v>12129</v>
      </c>
      <c r="O6" s="45">
        <v>189</v>
      </c>
      <c r="P6" s="45">
        <v>529</v>
      </c>
    </row>
    <row r="7" s="4" customFormat="1" ht="200" customHeight="1" spans="1:16">
      <c r="A7" s="20">
        <v>2</v>
      </c>
      <c r="B7" s="18" t="s">
        <v>27</v>
      </c>
      <c r="C7" s="17" t="s">
        <v>28</v>
      </c>
      <c r="D7" s="17" t="s">
        <v>29</v>
      </c>
      <c r="E7" s="17" t="s">
        <v>24</v>
      </c>
      <c r="F7" s="25" t="s">
        <v>30</v>
      </c>
      <c r="G7" s="25" t="s">
        <v>31</v>
      </c>
      <c r="H7" s="26">
        <v>110</v>
      </c>
      <c r="I7" s="19">
        <v>110</v>
      </c>
      <c r="J7" s="45">
        <v>85</v>
      </c>
      <c r="K7" s="45">
        <v>20</v>
      </c>
      <c r="L7" s="45">
        <v>74</v>
      </c>
      <c r="M7" s="47">
        <v>8750</v>
      </c>
      <c r="N7" s="47">
        <v>21000</v>
      </c>
      <c r="O7" s="45">
        <v>126</v>
      </c>
      <c r="P7" s="45">
        <v>567</v>
      </c>
    </row>
    <row r="8" s="4" customFormat="1" ht="86" customHeight="1" spans="1:16">
      <c r="A8" s="20">
        <v>3</v>
      </c>
      <c r="B8" s="18" t="s">
        <v>32</v>
      </c>
      <c r="C8" s="17" t="s">
        <v>33</v>
      </c>
      <c r="D8" s="17" t="s">
        <v>34</v>
      </c>
      <c r="E8" s="17" t="s">
        <v>24</v>
      </c>
      <c r="F8" s="25" t="s">
        <v>35</v>
      </c>
      <c r="G8" s="25" t="s">
        <v>36</v>
      </c>
      <c r="H8" s="19">
        <v>180</v>
      </c>
      <c r="I8" s="19">
        <v>180</v>
      </c>
      <c r="J8" s="45">
        <v>1</v>
      </c>
      <c r="K8" s="45"/>
      <c r="L8" s="45">
        <v>11</v>
      </c>
      <c r="M8" s="47">
        <v>699</v>
      </c>
      <c r="N8" s="47">
        <v>2753</v>
      </c>
      <c r="O8" s="45">
        <v>9</v>
      </c>
      <c r="P8" s="45">
        <v>26</v>
      </c>
    </row>
    <row r="9" s="4" customFormat="1" ht="27" customHeight="1" spans="1:16">
      <c r="A9" s="20">
        <v>17</v>
      </c>
      <c r="B9" s="21" t="s">
        <v>37</v>
      </c>
      <c r="C9" s="22"/>
      <c r="D9" s="22"/>
      <c r="E9" s="22"/>
      <c r="F9" s="23"/>
      <c r="G9" s="27"/>
      <c r="H9" s="28">
        <f>SUM(H10:H26)</f>
        <v>383</v>
      </c>
      <c r="I9" s="28">
        <f t="shared" ref="I9:P9" si="1">SUM(I10:I26)</f>
        <v>383</v>
      </c>
      <c r="J9" s="48">
        <f t="shared" si="1"/>
        <v>18</v>
      </c>
      <c r="K9" s="48">
        <f t="shared" si="1"/>
        <v>5</v>
      </c>
      <c r="L9" s="48">
        <f t="shared" si="1"/>
        <v>36</v>
      </c>
      <c r="M9" s="48">
        <f t="shared" si="1"/>
        <v>2325</v>
      </c>
      <c r="N9" s="48">
        <f t="shared" si="1"/>
        <v>9773</v>
      </c>
      <c r="O9" s="48">
        <f t="shared" si="1"/>
        <v>389</v>
      </c>
      <c r="P9" s="48">
        <f t="shared" si="1"/>
        <v>1322</v>
      </c>
    </row>
    <row r="10" s="5" customFormat="1" ht="86" customHeight="1" spans="1:16">
      <c r="A10" s="29">
        <v>1</v>
      </c>
      <c r="B10" s="18" t="s">
        <v>32</v>
      </c>
      <c r="C10" s="18" t="s">
        <v>33</v>
      </c>
      <c r="D10" s="30" t="s">
        <v>38</v>
      </c>
      <c r="E10" s="30" t="s">
        <v>39</v>
      </c>
      <c r="F10" s="30" t="s">
        <v>40</v>
      </c>
      <c r="G10" s="30" t="s">
        <v>41</v>
      </c>
      <c r="H10" s="31">
        <v>300</v>
      </c>
      <c r="I10" s="49">
        <v>300</v>
      </c>
      <c r="J10" s="50">
        <v>1</v>
      </c>
      <c r="K10" s="50"/>
      <c r="L10" s="50">
        <v>2</v>
      </c>
      <c r="M10" s="51">
        <v>219</v>
      </c>
      <c r="N10" s="51">
        <v>1052</v>
      </c>
      <c r="O10" s="50">
        <v>4</v>
      </c>
      <c r="P10" s="50">
        <v>12</v>
      </c>
    </row>
    <row r="11" s="4" customFormat="1" ht="85" customHeight="1" spans="1:16">
      <c r="A11" s="20">
        <v>2</v>
      </c>
      <c r="B11" s="18" t="s">
        <v>42</v>
      </c>
      <c r="C11" s="17" t="s">
        <v>43</v>
      </c>
      <c r="D11" s="25" t="s">
        <v>44</v>
      </c>
      <c r="E11" s="25" t="s">
        <v>45</v>
      </c>
      <c r="F11" s="25" t="s">
        <v>46</v>
      </c>
      <c r="G11" s="25" t="s">
        <v>47</v>
      </c>
      <c r="H11" s="26">
        <v>4.72</v>
      </c>
      <c r="I11" s="17">
        <v>4.72</v>
      </c>
      <c r="J11" s="17">
        <v>1</v>
      </c>
      <c r="K11" s="17"/>
      <c r="L11" s="17">
        <v>3</v>
      </c>
      <c r="M11" s="17">
        <v>112</v>
      </c>
      <c r="N11" s="17">
        <v>485</v>
      </c>
      <c r="O11" s="17">
        <v>1</v>
      </c>
      <c r="P11" s="17">
        <v>4</v>
      </c>
    </row>
    <row r="12" s="4" customFormat="1" ht="75" customHeight="1" spans="1:16">
      <c r="A12" s="20">
        <v>3</v>
      </c>
      <c r="B12" s="18" t="s">
        <v>42</v>
      </c>
      <c r="C12" s="17" t="s">
        <v>43</v>
      </c>
      <c r="D12" s="17" t="s">
        <v>48</v>
      </c>
      <c r="E12" s="25" t="s">
        <v>45</v>
      </c>
      <c r="F12" s="25" t="s">
        <v>49</v>
      </c>
      <c r="G12" s="25" t="s">
        <v>50</v>
      </c>
      <c r="H12" s="19">
        <v>5.98</v>
      </c>
      <c r="I12" s="17">
        <v>5.98</v>
      </c>
      <c r="J12" s="17">
        <v>1</v>
      </c>
      <c r="K12" s="17"/>
      <c r="L12" s="17">
        <v>1</v>
      </c>
      <c r="M12" s="17">
        <v>23</v>
      </c>
      <c r="N12" s="17">
        <v>114</v>
      </c>
      <c r="O12" s="17">
        <v>1</v>
      </c>
      <c r="P12" s="17">
        <v>4</v>
      </c>
    </row>
    <row r="13" s="4" customFormat="1" ht="64" customHeight="1" spans="1:16">
      <c r="A13" s="20">
        <v>4</v>
      </c>
      <c r="B13" s="18" t="s">
        <v>42</v>
      </c>
      <c r="C13" s="17" t="s">
        <v>43</v>
      </c>
      <c r="D13" s="17" t="s">
        <v>34</v>
      </c>
      <c r="E13" s="25" t="s">
        <v>45</v>
      </c>
      <c r="F13" s="25" t="s">
        <v>51</v>
      </c>
      <c r="G13" s="17" t="s">
        <v>52</v>
      </c>
      <c r="H13" s="17">
        <v>2.36</v>
      </c>
      <c r="I13" s="17">
        <v>2.36</v>
      </c>
      <c r="J13" s="17">
        <v>1</v>
      </c>
      <c r="K13" s="17">
        <v>1</v>
      </c>
      <c r="L13" s="17">
        <v>1</v>
      </c>
      <c r="M13" s="17">
        <v>91</v>
      </c>
      <c r="N13" s="17">
        <v>348</v>
      </c>
      <c r="O13" s="17">
        <v>2</v>
      </c>
      <c r="P13" s="17">
        <v>6</v>
      </c>
    </row>
    <row r="14" s="4" customFormat="1" ht="72" customHeight="1" spans="1:16">
      <c r="A14" s="20">
        <v>5</v>
      </c>
      <c r="B14" s="18" t="s">
        <v>42</v>
      </c>
      <c r="C14" s="17" t="s">
        <v>43</v>
      </c>
      <c r="D14" s="17" t="s">
        <v>53</v>
      </c>
      <c r="E14" s="25" t="s">
        <v>45</v>
      </c>
      <c r="F14" s="25" t="s">
        <v>54</v>
      </c>
      <c r="G14" s="25" t="s">
        <v>55</v>
      </c>
      <c r="H14" s="19">
        <v>1.77</v>
      </c>
      <c r="I14" s="17">
        <v>1.77</v>
      </c>
      <c r="J14" s="17">
        <v>1</v>
      </c>
      <c r="K14" s="17"/>
      <c r="L14" s="17">
        <v>1</v>
      </c>
      <c r="M14" s="17">
        <v>32</v>
      </c>
      <c r="N14" s="17">
        <v>127</v>
      </c>
      <c r="O14" s="17">
        <v>3</v>
      </c>
      <c r="P14" s="17">
        <v>12</v>
      </c>
    </row>
    <row r="15" s="4" customFormat="1" ht="73" customHeight="1" spans="1:16">
      <c r="A15" s="20">
        <v>6</v>
      </c>
      <c r="B15" s="18" t="s">
        <v>42</v>
      </c>
      <c r="C15" s="17" t="s">
        <v>43</v>
      </c>
      <c r="D15" s="17" t="s">
        <v>56</v>
      </c>
      <c r="E15" s="25" t="s">
        <v>45</v>
      </c>
      <c r="F15" s="25" t="s">
        <v>57</v>
      </c>
      <c r="G15" s="25" t="s">
        <v>58</v>
      </c>
      <c r="H15" s="19">
        <v>3.25</v>
      </c>
      <c r="I15" s="17">
        <v>3.25</v>
      </c>
      <c r="J15" s="17">
        <v>1</v>
      </c>
      <c r="K15" s="17"/>
      <c r="L15" s="17">
        <v>1</v>
      </c>
      <c r="M15" s="17">
        <v>8</v>
      </c>
      <c r="N15" s="17">
        <v>30</v>
      </c>
      <c r="O15" s="17">
        <v>1</v>
      </c>
      <c r="P15" s="17">
        <v>4</v>
      </c>
    </row>
    <row r="16" s="4" customFormat="1" ht="71" customHeight="1" spans="1:16">
      <c r="A16" s="20">
        <v>7</v>
      </c>
      <c r="B16" s="18" t="s">
        <v>42</v>
      </c>
      <c r="C16" s="17" t="s">
        <v>43</v>
      </c>
      <c r="D16" s="17" t="s">
        <v>59</v>
      </c>
      <c r="E16" s="25" t="s">
        <v>45</v>
      </c>
      <c r="F16" s="25" t="s">
        <v>60</v>
      </c>
      <c r="G16" s="25" t="s">
        <v>61</v>
      </c>
      <c r="H16" s="19">
        <v>1.47</v>
      </c>
      <c r="I16" s="17">
        <v>1.47</v>
      </c>
      <c r="J16" s="17">
        <v>1</v>
      </c>
      <c r="K16" s="17"/>
      <c r="L16" s="17">
        <v>1</v>
      </c>
      <c r="M16" s="17">
        <v>70</v>
      </c>
      <c r="N16" s="17">
        <v>286</v>
      </c>
      <c r="O16" s="17">
        <v>3</v>
      </c>
      <c r="P16" s="17">
        <v>5</v>
      </c>
    </row>
    <row r="17" s="4" customFormat="1" ht="73" customHeight="1" spans="1:16">
      <c r="A17" s="20">
        <v>8</v>
      </c>
      <c r="B17" s="18" t="s">
        <v>42</v>
      </c>
      <c r="C17" s="17" t="s">
        <v>43</v>
      </c>
      <c r="D17" s="17" t="s">
        <v>62</v>
      </c>
      <c r="E17" s="25" t="s">
        <v>45</v>
      </c>
      <c r="F17" s="25" t="s">
        <v>63</v>
      </c>
      <c r="G17" s="25" t="s">
        <v>64</v>
      </c>
      <c r="H17" s="19">
        <v>4.75</v>
      </c>
      <c r="I17" s="17">
        <v>4.75</v>
      </c>
      <c r="J17" s="17">
        <v>1</v>
      </c>
      <c r="K17" s="17"/>
      <c r="L17" s="17">
        <v>1</v>
      </c>
      <c r="M17" s="17">
        <v>36</v>
      </c>
      <c r="N17" s="17">
        <v>160</v>
      </c>
      <c r="O17" s="17">
        <v>4</v>
      </c>
      <c r="P17" s="17">
        <v>19</v>
      </c>
    </row>
    <row r="18" s="4" customFormat="1" ht="69" customHeight="1" spans="1:16">
      <c r="A18" s="20">
        <v>9</v>
      </c>
      <c r="B18" s="18" t="s">
        <v>42</v>
      </c>
      <c r="C18" s="17" t="s">
        <v>43</v>
      </c>
      <c r="D18" s="17" t="s">
        <v>65</v>
      </c>
      <c r="E18" s="25" t="s">
        <v>45</v>
      </c>
      <c r="F18" s="25" t="s">
        <v>66</v>
      </c>
      <c r="G18" s="25" t="s">
        <v>67</v>
      </c>
      <c r="H18" s="32">
        <v>8.32</v>
      </c>
      <c r="I18" s="17">
        <v>8.32</v>
      </c>
      <c r="J18" s="17">
        <v>1</v>
      </c>
      <c r="K18" s="17">
        <v>1</v>
      </c>
      <c r="L18" s="17">
        <v>1</v>
      </c>
      <c r="M18" s="17">
        <v>11</v>
      </c>
      <c r="N18" s="17">
        <v>60</v>
      </c>
      <c r="O18" s="17">
        <v>2</v>
      </c>
      <c r="P18" s="17">
        <v>8</v>
      </c>
    </row>
    <row r="19" s="4" customFormat="1" ht="69" customHeight="1" spans="1:16">
      <c r="A19" s="20">
        <v>10</v>
      </c>
      <c r="B19" s="18" t="s">
        <v>42</v>
      </c>
      <c r="C19" s="17" t="s">
        <v>43</v>
      </c>
      <c r="D19" s="17" t="s">
        <v>68</v>
      </c>
      <c r="E19" s="25" t="s">
        <v>45</v>
      </c>
      <c r="F19" s="25" t="s">
        <v>69</v>
      </c>
      <c r="G19" s="25" t="s">
        <v>70</v>
      </c>
      <c r="H19" s="19">
        <v>2.15</v>
      </c>
      <c r="I19" s="17">
        <v>2.15</v>
      </c>
      <c r="J19" s="17">
        <v>2</v>
      </c>
      <c r="K19" s="17">
        <v>1</v>
      </c>
      <c r="L19" s="17">
        <v>16</v>
      </c>
      <c r="M19" s="17">
        <v>628</v>
      </c>
      <c r="N19" s="17">
        <v>3268</v>
      </c>
      <c r="O19" s="17">
        <v>64</v>
      </c>
      <c r="P19" s="17">
        <v>211</v>
      </c>
    </row>
    <row r="20" s="5" customFormat="1" ht="84" customHeight="1" spans="1:16">
      <c r="A20" s="29">
        <v>11</v>
      </c>
      <c r="B20" s="18" t="s">
        <v>42</v>
      </c>
      <c r="C20" s="18" t="s">
        <v>42</v>
      </c>
      <c r="D20" s="33" t="s">
        <v>71</v>
      </c>
      <c r="E20" s="33" t="s">
        <v>72</v>
      </c>
      <c r="F20" s="30" t="s">
        <v>73</v>
      </c>
      <c r="G20" s="33" t="s">
        <v>74</v>
      </c>
      <c r="H20" s="19">
        <v>10</v>
      </c>
      <c r="I20" s="19">
        <v>10</v>
      </c>
      <c r="J20" s="17">
        <v>1</v>
      </c>
      <c r="K20" s="17">
        <v>1</v>
      </c>
      <c r="L20" s="17">
        <v>1</v>
      </c>
      <c r="M20" s="17">
        <v>52</v>
      </c>
      <c r="N20" s="17">
        <v>224</v>
      </c>
      <c r="O20" s="17">
        <v>4</v>
      </c>
      <c r="P20" s="17">
        <v>7</v>
      </c>
    </row>
    <row r="21" s="5" customFormat="1" ht="86" customHeight="1" spans="1:16">
      <c r="A21" s="29">
        <v>12</v>
      </c>
      <c r="B21" s="18" t="s">
        <v>42</v>
      </c>
      <c r="C21" s="18" t="s">
        <v>43</v>
      </c>
      <c r="D21" s="30" t="s">
        <v>75</v>
      </c>
      <c r="E21" s="33" t="s">
        <v>72</v>
      </c>
      <c r="F21" s="30" t="s">
        <v>76</v>
      </c>
      <c r="G21" s="30" t="s">
        <v>77</v>
      </c>
      <c r="H21" s="19">
        <v>4</v>
      </c>
      <c r="I21" s="19">
        <v>4</v>
      </c>
      <c r="J21" s="17">
        <v>1</v>
      </c>
      <c r="K21" s="17">
        <v>0</v>
      </c>
      <c r="L21" s="17">
        <v>1</v>
      </c>
      <c r="M21" s="17">
        <v>117</v>
      </c>
      <c r="N21" s="17">
        <v>475</v>
      </c>
      <c r="O21" s="17">
        <v>5</v>
      </c>
      <c r="P21" s="17">
        <v>20</v>
      </c>
    </row>
    <row r="22" s="4" customFormat="1" ht="86" customHeight="1" spans="1:16">
      <c r="A22" s="20">
        <v>13</v>
      </c>
      <c r="B22" s="18" t="s">
        <v>42</v>
      </c>
      <c r="C22" s="17" t="s">
        <v>43</v>
      </c>
      <c r="D22" s="25" t="s">
        <v>78</v>
      </c>
      <c r="E22" s="25" t="s">
        <v>79</v>
      </c>
      <c r="F22" s="25" t="s">
        <v>80</v>
      </c>
      <c r="G22" s="25" t="s">
        <v>81</v>
      </c>
      <c r="H22" s="17">
        <v>3.05</v>
      </c>
      <c r="I22" s="17">
        <v>3.05</v>
      </c>
      <c r="J22" s="17">
        <v>1</v>
      </c>
      <c r="K22" s="17">
        <v>0</v>
      </c>
      <c r="L22" s="17">
        <v>2</v>
      </c>
      <c r="M22" s="17">
        <v>62</v>
      </c>
      <c r="N22" s="17">
        <v>265</v>
      </c>
      <c r="O22" s="17">
        <v>5</v>
      </c>
      <c r="P22" s="17">
        <v>24</v>
      </c>
    </row>
    <row r="23" s="4" customFormat="1" ht="60" customHeight="1" spans="1:16">
      <c r="A23" s="20">
        <v>14</v>
      </c>
      <c r="B23" s="18" t="s">
        <v>42</v>
      </c>
      <c r="C23" s="17" t="s">
        <v>43</v>
      </c>
      <c r="D23" s="25" t="s">
        <v>78</v>
      </c>
      <c r="E23" s="25" t="s">
        <v>79</v>
      </c>
      <c r="F23" s="25" t="s">
        <v>82</v>
      </c>
      <c r="G23" s="25" t="s">
        <v>83</v>
      </c>
      <c r="H23" s="17">
        <v>1.98</v>
      </c>
      <c r="I23" s="17">
        <v>1.98</v>
      </c>
      <c r="J23" s="17">
        <v>1</v>
      </c>
      <c r="K23" s="17">
        <v>0</v>
      </c>
      <c r="L23" s="17">
        <v>1</v>
      </c>
      <c r="M23" s="17">
        <v>50</v>
      </c>
      <c r="N23" s="17">
        <v>192</v>
      </c>
      <c r="O23" s="17">
        <v>3</v>
      </c>
      <c r="P23" s="17">
        <v>17</v>
      </c>
    </row>
    <row r="24" s="4" customFormat="1" ht="60" customHeight="1" spans="1:16">
      <c r="A24" s="20">
        <v>15</v>
      </c>
      <c r="B24" s="18" t="s">
        <v>42</v>
      </c>
      <c r="C24" s="17" t="s">
        <v>43</v>
      </c>
      <c r="D24" s="25" t="s">
        <v>84</v>
      </c>
      <c r="E24" s="25" t="s">
        <v>85</v>
      </c>
      <c r="F24" s="25" t="s">
        <v>86</v>
      </c>
      <c r="G24" s="25" t="s">
        <v>87</v>
      </c>
      <c r="H24" s="17">
        <v>9.2</v>
      </c>
      <c r="I24" s="17">
        <v>9.2</v>
      </c>
      <c r="J24" s="17">
        <v>1</v>
      </c>
      <c r="K24" s="17">
        <v>0</v>
      </c>
      <c r="L24" s="17">
        <v>1</v>
      </c>
      <c r="M24" s="17">
        <v>75</v>
      </c>
      <c r="N24" s="17">
        <v>344</v>
      </c>
      <c r="O24" s="17">
        <v>8</v>
      </c>
      <c r="P24" s="17">
        <v>32</v>
      </c>
    </row>
    <row r="25" s="4" customFormat="1" ht="81" customHeight="1" spans="1:16">
      <c r="A25" s="20">
        <v>16</v>
      </c>
      <c r="B25" s="18" t="s">
        <v>42</v>
      </c>
      <c r="C25" s="17" t="s">
        <v>43</v>
      </c>
      <c r="D25" s="25" t="s">
        <v>88</v>
      </c>
      <c r="E25" s="25" t="s">
        <v>79</v>
      </c>
      <c r="F25" s="25" t="s">
        <v>89</v>
      </c>
      <c r="G25" s="25" t="s">
        <v>90</v>
      </c>
      <c r="H25" s="26">
        <v>10</v>
      </c>
      <c r="I25" s="19">
        <v>10</v>
      </c>
      <c r="J25" s="46">
        <v>1</v>
      </c>
      <c r="K25" s="46">
        <v>1</v>
      </c>
      <c r="L25" s="46">
        <v>2</v>
      </c>
      <c r="M25" s="52">
        <v>67</v>
      </c>
      <c r="N25" s="52">
        <v>237</v>
      </c>
      <c r="O25" s="46">
        <v>11</v>
      </c>
      <c r="P25" s="46">
        <v>29</v>
      </c>
    </row>
    <row r="26" s="4" customFormat="1" ht="81" customHeight="1" spans="1:16">
      <c r="A26" s="20">
        <v>17</v>
      </c>
      <c r="B26" s="18" t="s">
        <v>91</v>
      </c>
      <c r="C26" s="17" t="s">
        <v>28</v>
      </c>
      <c r="D26" s="25" t="s">
        <v>92</v>
      </c>
      <c r="E26" s="17" t="s">
        <v>93</v>
      </c>
      <c r="F26" s="25" t="s">
        <v>94</v>
      </c>
      <c r="G26" s="25" t="s">
        <v>95</v>
      </c>
      <c r="H26" s="26">
        <v>10</v>
      </c>
      <c r="I26" s="19">
        <v>10</v>
      </c>
      <c r="J26" s="46">
        <v>1</v>
      </c>
      <c r="K26" s="46"/>
      <c r="L26" s="46"/>
      <c r="M26" s="52">
        <v>672</v>
      </c>
      <c r="N26" s="52">
        <v>2106</v>
      </c>
      <c r="O26" s="46">
        <v>268</v>
      </c>
      <c r="P26" s="46">
        <v>908</v>
      </c>
    </row>
    <row r="27" s="4" customFormat="1" ht="39" customHeight="1" spans="1:16">
      <c r="A27" s="34">
        <v>2</v>
      </c>
      <c r="B27" s="35" t="s">
        <v>96</v>
      </c>
      <c r="C27" s="36"/>
      <c r="D27" s="36"/>
      <c r="E27" s="36"/>
      <c r="F27" s="37"/>
      <c r="G27" s="38"/>
      <c r="H27" s="39">
        <f>SUM(H28:H29)</f>
        <v>20</v>
      </c>
      <c r="I27" s="39">
        <f t="shared" ref="I27:P27" si="2">SUM(I28:I29)</f>
        <v>20</v>
      </c>
      <c r="J27" s="53">
        <f t="shared" si="2"/>
        <v>2</v>
      </c>
      <c r="K27" s="53">
        <f t="shared" si="2"/>
        <v>0</v>
      </c>
      <c r="L27" s="53">
        <f t="shared" si="2"/>
        <v>6</v>
      </c>
      <c r="M27" s="53">
        <f t="shared" si="2"/>
        <v>188</v>
      </c>
      <c r="N27" s="53">
        <f t="shared" si="2"/>
        <v>804</v>
      </c>
      <c r="O27" s="53">
        <f t="shared" si="2"/>
        <v>6</v>
      </c>
      <c r="P27" s="53">
        <f t="shared" si="2"/>
        <v>23</v>
      </c>
    </row>
    <row r="28" s="4" customFormat="1" ht="71" customHeight="1" spans="1:16">
      <c r="A28" s="20">
        <v>1</v>
      </c>
      <c r="B28" s="18" t="s">
        <v>97</v>
      </c>
      <c r="C28" s="17" t="s">
        <v>33</v>
      </c>
      <c r="D28" s="17" t="s">
        <v>98</v>
      </c>
      <c r="E28" s="30" t="s">
        <v>39</v>
      </c>
      <c r="F28" s="25" t="s">
        <v>99</v>
      </c>
      <c r="G28" s="25" t="s">
        <v>100</v>
      </c>
      <c r="H28" s="26">
        <v>10</v>
      </c>
      <c r="I28" s="19">
        <v>10</v>
      </c>
      <c r="J28" s="45">
        <v>1</v>
      </c>
      <c r="K28" s="45">
        <v>0</v>
      </c>
      <c r="L28" s="45">
        <v>1</v>
      </c>
      <c r="M28" s="54">
        <v>24</v>
      </c>
      <c r="N28" s="54">
        <v>102</v>
      </c>
      <c r="O28" s="45">
        <v>1</v>
      </c>
      <c r="P28" s="45">
        <v>2</v>
      </c>
    </row>
    <row r="29" s="4" customFormat="1" ht="63" customHeight="1" spans="1:16">
      <c r="A29" s="20">
        <v>2</v>
      </c>
      <c r="B29" s="18" t="s">
        <v>97</v>
      </c>
      <c r="C29" s="17" t="s">
        <v>33</v>
      </c>
      <c r="D29" s="17" t="s">
        <v>101</v>
      </c>
      <c r="E29" s="30" t="s">
        <v>39</v>
      </c>
      <c r="F29" s="25" t="s">
        <v>102</v>
      </c>
      <c r="G29" s="25" t="s">
        <v>103</v>
      </c>
      <c r="H29" s="19">
        <v>10</v>
      </c>
      <c r="I29" s="19">
        <v>10</v>
      </c>
      <c r="J29" s="45">
        <v>1</v>
      </c>
      <c r="K29" s="45">
        <v>0</v>
      </c>
      <c r="L29" s="45">
        <v>5</v>
      </c>
      <c r="M29" s="47">
        <v>164</v>
      </c>
      <c r="N29" s="47">
        <v>702</v>
      </c>
      <c r="O29" s="45">
        <v>5</v>
      </c>
      <c r="P29" s="45">
        <v>21</v>
      </c>
    </row>
    <row r="30" s="4" customFormat="1" ht="50" customHeight="1" spans="1:16">
      <c r="A30" s="20">
        <f>A5+A9+A27</f>
        <v>22</v>
      </c>
      <c r="B30" s="40" t="s">
        <v>104</v>
      </c>
      <c r="C30" s="41"/>
      <c r="D30" s="41"/>
      <c r="E30" s="41"/>
      <c r="F30" s="42"/>
      <c r="G30" s="27"/>
      <c r="H30" s="24">
        <f>H5+H9+H27</f>
        <v>1113</v>
      </c>
      <c r="I30" s="24">
        <f>I5+I9+I27</f>
        <v>1113</v>
      </c>
      <c r="J30" s="46">
        <f t="shared" ref="J30:P30" si="3">J5+J9+J27</f>
        <v>112</v>
      </c>
      <c r="K30" s="46">
        <f t="shared" si="3"/>
        <v>28</v>
      </c>
      <c r="L30" s="46">
        <f t="shared" si="3"/>
        <v>195</v>
      </c>
      <c r="M30" s="46">
        <f t="shared" si="3"/>
        <v>15173</v>
      </c>
      <c r="N30" s="46">
        <f t="shared" si="3"/>
        <v>46459</v>
      </c>
      <c r="O30" s="46">
        <f t="shared" si="3"/>
        <v>719</v>
      </c>
      <c r="P30" s="46">
        <f t="shared" si="3"/>
        <v>2467</v>
      </c>
    </row>
  </sheetData>
  <mergeCells count="15">
    <mergeCell ref="A1:P1"/>
    <mergeCell ref="A2:P2"/>
    <mergeCell ref="H3:I3"/>
    <mergeCell ref="J3:P3"/>
    <mergeCell ref="B5:F5"/>
    <mergeCell ref="B9:F9"/>
    <mergeCell ref="B27:F27"/>
    <mergeCell ref="B30:F30"/>
    <mergeCell ref="A3:A4"/>
    <mergeCell ref="B3:B4"/>
    <mergeCell ref="C3:C4"/>
    <mergeCell ref="D3:D4"/>
    <mergeCell ref="E3:E4"/>
    <mergeCell ref="F3:F4"/>
    <mergeCell ref="G3:G4"/>
  </mergeCells>
  <pageMargins left="0.554861111111111" right="0.161111111111111" top="0.802777777777778" bottom="0.590277777777778" header="0.5" footer="0.5"/>
  <pageSetup paperSize="9" scale="70"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楚雄州牟定县党政机关单位</Company>
  <Application>WPS 表格</Application>
  <HeadingPairs>
    <vt:vector size="2" baseType="variant">
      <vt:variant>
        <vt:lpstr>工作表</vt:lpstr>
      </vt:variant>
      <vt:variant>
        <vt:i4>3</vt:i4>
      </vt:variant>
    </vt:vector>
  </HeadingPairs>
  <TitlesOfParts>
    <vt:vector size="3" baseType="lpstr">
      <vt:lpstr>送审稿</vt:lpstr>
      <vt:lpstr>Sheet5</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2020-05-29T02:59:00Z</dcterms:created>
  <dcterms:modified xsi:type="dcterms:W3CDTF">2024-01-19T02:40:14Z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3FF41AB522E04163AD32CAB2BFDF139B_13</vt:lpwstr>
  </property>
</Properties>
</file>