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bookViews>
  <sheets>
    <sheet name="送审稿" sheetId="11" r:id="rId1"/>
    <sheet name="Sheet5" sheetId="12" r:id="rId2"/>
    <sheet name="Sheet2" sheetId="6" r:id="rId3"/>
  </sheets>
  <definedNames>
    <definedName name="_xlnm._FilterDatabase" localSheetId="0" hidden="1">送审稿!$A$4:$P$30</definedName>
    <definedName name="_xlnm.Print_Titles" localSheetId="0">送审稿!$4:$5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<sst xmlns="http://schemas.openxmlformats.org/spreadsheetml/2006/main" count="152" uniqueCount="101">
  <si>
    <t>附  件</t>
  </si>
  <si>
    <t>牟定县2024年中央财政衔接推进乡村振兴补助资金项目安排计划表</t>
  </si>
  <si>
    <t>编制单位：牟定县财政局 牟定县乡村振兴局</t>
  </si>
  <si>
    <r>
      <rPr>
        <sz val="12"/>
        <rFont val="Times New Roman"/>
        <charset val="134"/>
      </rPr>
      <t xml:space="preserve">  2024</t>
    </r>
    <r>
      <rPr>
        <sz val="12"/>
        <rFont val="方正仿宋简体"/>
        <charset val="134"/>
      </rPr>
      <t>年</t>
    </r>
    <r>
      <rPr>
        <sz val="12"/>
        <rFont val="Times New Roman"/>
        <charset val="134"/>
      </rPr>
      <t>1</t>
    </r>
    <r>
      <rPr>
        <sz val="12"/>
        <rFont val="方正仿宋简体"/>
        <charset val="134"/>
      </rPr>
      <t>月</t>
    </r>
    <r>
      <rPr>
        <sz val="12"/>
        <rFont val="Times New Roman"/>
        <charset val="134"/>
      </rPr>
      <t>12</t>
    </r>
    <r>
      <rPr>
        <sz val="12"/>
        <rFont val="方正仿宋简体"/>
        <charset val="134"/>
      </rPr>
      <t>日</t>
    </r>
  </si>
  <si>
    <r>
      <rPr>
        <sz val="12"/>
        <rFont val="方正仿宋简体"/>
        <charset val="134"/>
      </rPr>
      <t>序号</t>
    </r>
  </si>
  <si>
    <r>
      <rPr>
        <sz val="12"/>
        <rFont val="方正仿宋简体"/>
        <charset val="134"/>
      </rPr>
      <t>项目主管单位</t>
    </r>
  </si>
  <si>
    <r>
      <rPr>
        <sz val="12"/>
        <rFont val="方正仿宋简体"/>
        <charset val="134"/>
      </rPr>
      <t>项目建设单位</t>
    </r>
  </si>
  <si>
    <r>
      <rPr>
        <sz val="12"/>
        <rFont val="方正仿宋简体"/>
        <charset val="134"/>
      </rPr>
      <t>项目建设地点</t>
    </r>
  </si>
  <si>
    <r>
      <rPr>
        <sz val="12"/>
        <rFont val="方正仿宋简体"/>
        <charset val="134"/>
      </rPr>
      <t>项目类别</t>
    </r>
  </si>
  <si>
    <r>
      <rPr>
        <sz val="12"/>
        <rFont val="方正仿宋简体"/>
        <charset val="134"/>
      </rPr>
      <t>项目名称</t>
    </r>
  </si>
  <si>
    <r>
      <rPr>
        <sz val="12"/>
        <rFont val="方正仿宋简体"/>
        <charset val="134"/>
      </rPr>
      <t>项目主要建设内容</t>
    </r>
  </si>
  <si>
    <t>项目投资安排计划（万元）</t>
  </si>
  <si>
    <t>资金用于脱贫对象情况</t>
  </si>
  <si>
    <r>
      <rPr>
        <sz val="12"/>
        <rFont val="方正仿宋简体"/>
        <charset val="134"/>
      </rPr>
      <t>合计</t>
    </r>
  </si>
  <si>
    <r>
      <rPr>
        <sz val="12"/>
        <rFont val="方正仿宋简体"/>
        <charset val="134"/>
      </rPr>
      <t>中央财政衔接资金</t>
    </r>
  </si>
  <si>
    <r>
      <rPr>
        <sz val="12"/>
        <rFont val="方正仿宋简体"/>
        <charset val="134"/>
      </rPr>
      <t>行政村（个）</t>
    </r>
  </si>
  <si>
    <r>
      <rPr>
        <sz val="12"/>
        <rFont val="方正仿宋简体"/>
        <charset val="134"/>
      </rPr>
      <t>其中贫困村（个）</t>
    </r>
  </si>
  <si>
    <r>
      <rPr>
        <sz val="12"/>
        <rFont val="方正仿宋简体"/>
        <charset val="134"/>
      </rPr>
      <t>受益</t>
    </r>
    <r>
      <rPr>
        <sz val="12"/>
        <rFont val="Times New Roman"/>
        <charset val="134"/>
      </rPr>
      <t xml:space="preserve">  </t>
    </r>
    <r>
      <rPr>
        <sz val="12"/>
        <rFont val="方正仿宋简体"/>
        <charset val="134"/>
      </rPr>
      <t>小组（个）</t>
    </r>
  </si>
  <si>
    <r>
      <rPr>
        <sz val="12"/>
        <rFont val="方正仿宋简体"/>
        <charset val="134"/>
      </rPr>
      <t>受益</t>
    </r>
    <r>
      <rPr>
        <sz val="12"/>
        <rFont val="Times New Roman"/>
        <charset val="134"/>
      </rPr>
      <t xml:space="preserve">  </t>
    </r>
    <r>
      <rPr>
        <sz val="12"/>
        <rFont val="方正仿宋简体"/>
        <charset val="134"/>
      </rPr>
      <t>农户（户）</t>
    </r>
  </si>
  <si>
    <r>
      <rPr>
        <sz val="12"/>
        <rFont val="方正仿宋简体"/>
        <charset val="134"/>
      </rPr>
      <t>受益</t>
    </r>
    <r>
      <rPr>
        <sz val="12"/>
        <rFont val="Times New Roman"/>
        <charset val="134"/>
      </rPr>
      <t xml:space="preserve">  </t>
    </r>
    <r>
      <rPr>
        <sz val="12"/>
        <rFont val="方正仿宋简体"/>
        <charset val="134"/>
      </rPr>
      <t>人口（人）</t>
    </r>
  </si>
  <si>
    <r>
      <rPr>
        <sz val="12"/>
        <rFont val="方正仿宋简体"/>
        <charset val="134"/>
      </rPr>
      <t>其中脱贫户（户）</t>
    </r>
  </si>
  <si>
    <r>
      <rPr>
        <sz val="12"/>
        <rFont val="方正仿宋简体"/>
        <charset val="134"/>
      </rPr>
      <t>其中脱贫人口（人）</t>
    </r>
  </si>
  <si>
    <r>
      <rPr>
        <b/>
        <sz val="12"/>
        <rFont val="方正仿宋简体"/>
        <charset val="134"/>
      </rPr>
      <t>一、产业项目</t>
    </r>
  </si>
  <si>
    <t>县乡村振兴局</t>
  </si>
  <si>
    <t>新桥镇人民政府</t>
  </si>
  <si>
    <t>桃苴村委会</t>
  </si>
  <si>
    <t>产业发展</t>
  </si>
  <si>
    <t>牟定县新桥镇桃苴村委会万头肉牛无疫养殖园区配套基础设施建设项目</t>
  </si>
  <si>
    <t>进场主道路建设工程：1、现状路面石路面（弹石路面）2100m，直接铺筑 20cm 厚水泥混凝土面层（fr≥4.5Mpa，表面刻纹），均宽5m。2、现状土路4260m铺设为石路面（弹石路面），均宽5m，厚0.3m（含级配碎石底基层0.1m）。</t>
  </si>
  <si>
    <t>江坡镇人民政府</t>
  </si>
  <si>
    <t>龙排村委会</t>
  </si>
  <si>
    <t>牟定县江坡镇龙排村委会肉牛养殖小区建设项目</t>
  </si>
  <si>
    <r>
      <rPr>
        <sz val="12"/>
        <rFont val="方正仿宋简体"/>
        <charset val="134"/>
      </rPr>
      <t>在龙排村委会龙排大村茶厂实施肉牛养殖小区建设项目1件。主要建设内容为：1.建设养殖厂房8500</t>
    </r>
    <r>
      <rPr>
        <sz val="12"/>
        <rFont val="宋体"/>
        <charset val="134"/>
      </rPr>
      <t>㎡</t>
    </r>
    <r>
      <rPr>
        <sz val="12"/>
        <rFont val="方正仿宋简体"/>
        <charset val="134"/>
      </rPr>
      <t>及附属设施；2.浇筑厂区供水池1个1000</t>
    </r>
    <r>
      <rPr>
        <sz val="12"/>
        <rFont val="宋体"/>
        <charset val="134"/>
      </rPr>
      <t>㎡</t>
    </r>
    <r>
      <rPr>
        <sz val="12"/>
        <rFont val="方正仿宋简体"/>
        <charset val="134"/>
      </rPr>
      <t>，安装厂区输水管网1300m；3.架设输电线路1400m及电力配套设施；4.硬化进厂道路1350m。</t>
    </r>
  </si>
  <si>
    <t>县委组织部</t>
  </si>
  <si>
    <t>牟定县2024年度中央和省级财政扶持新型农村集体经济发展项目</t>
  </si>
  <si>
    <r>
      <rPr>
        <sz val="12"/>
        <color rgb="FF0C0C0C"/>
        <rFont val="方正仿宋简体"/>
        <charset val="134"/>
      </rPr>
      <t>共和镇龙池、清河，新桥镇杜家庄、顶头，江坡镇者普、民乐，安乐乡石板4个乡镇7个行政村，每个村委会投资70万元，合计490万元。主要建设内容为：在牟定县万头肉牛无疫养殖园区地块，1.新建钢结构标准化牛舍2535</t>
    </r>
    <r>
      <rPr>
        <sz val="12"/>
        <color rgb="FF0C0C0C"/>
        <rFont val="宋体"/>
        <charset val="134"/>
      </rPr>
      <t>㎡</t>
    </r>
    <r>
      <rPr>
        <sz val="12"/>
        <color rgb="FF0C0C0C"/>
        <rFont val="方正仿宋简体"/>
        <charset val="134"/>
      </rPr>
      <t>；2.新建饲料仓库486</t>
    </r>
    <r>
      <rPr>
        <sz val="12"/>
        <color rgb="FF0C0C0C"/>
        <rFont val="宋体"/>
        <charset val="134"/>
      </rPr>
      <t>㎡</t>
    </r>
    <r>
      <rPr>
        <sz val="12"/>
        <color rgb="FF0C0C0C"/>
        <rFont val="方正仿宋简体"/>
        <charset val="134"/>
      </rPr>
      <t>；3.新建彩钢简易堆粪棚118</t>
    </r>
    <r>
      <rPr>
        <sz val="12"/>
        <color rgb="FF0C0C0C"/>
        <rFont val="宋体"/>
        <charset val="134"/>
      </rPr>
      <t>㎡</t>
    </r>
    <r>
      <rPr>
        <sz val="12"/>
        <color rgb="FF0C0C0C"/>
        <rFont val="方正仿宋简体"/>
        <charset val="134"/>
      </rPr>
      <t>；4.平整土地、新建运输道路、安装供水管网、污水管网等附属设施。</t>
    </r>
  </si>
  <si>
    <t>县发展改革局</t>
  </si>
  <si>
    <t>牟定县城万寿宫</t>
  </si>
  <si>
    <r>
      <rPr>
        <sz val="12"/>
        <rFont val="方正仿宋简体"/>
        <charset val="134"/>
      </rPr>
      <t>产业发展</t>
    </r>
  </si>
  <si>
    <t>牟定县万寿宫粮库屋顶光伏建设项目</t>
  </si>
  <si>
    <r>
      <rPr>
        <sz val="12"/>
        <color rgb="FF0C0C0C"/>
        <rFont val="方正仿宋简体"/>
        <charset val="134"/>
      </rPr>
      <t>新建占顶面积约为1700</t>
    </r>
    <r>
      <rPr>
        <sz val="12"/>
        <color rgb="FF0C0C0C"/>
        <rFont val="宋体"/>
        <charset val="134"/>
      </rPr>
      <t>㎡</t>
    </r>
    <r>
      <rPr>
        <sz val="12"/>
        <color rgb="FF0C0C0C"/>
        <rFont val="方正仿宋简体"/>
        <charset val="134"/>
      </rPr>
      <t>，安装357千瓦光伏项目，整套光伏项目含各类材料及施工和并网。</t>
    </r>
  </si>
  <si>
    <t>县民族宗教局</t>
  </si>
  <si>
    <t>蟠猫乡人民政府</t>
  </si>
  <si>
    <t>龙泉村委会</t>
  </si>
  <si>
    <t>牟定县蟠猫乡小古岩村民族团结进步示范村建设项目</t>
  </si>
  <si>
    <t>1.村间活动场地硬化1000平方米，安装路灯、开展周边环境整治提升等。2、村间道路硬化。3、村间污水沟治理及机耕路砂石路面建设。4、购买彝绣车间桌椅板凳、投影设备等培训所需器材，制作彝绣及民族文化宣传展板等。</t>
  </si>
  <si>
    <t>联丰村委会</t>
  </si>
  <si>
    <t>牟定县蟠猫乡联丰村委会土官坟村民族团结进步示范村建设项目</t>
  </si>
  <si>
    <t>1.发展高原特色观光农业：农产品运输通道整形及硬化；M7.5浆砌石挡墙。2.文旅融合发展特色产业；古树、古井保护；沿村间道路安装太阳能路灯10盏。3.老树么坝管道引水工程：在现有老树么坝至土官坟村输水沟渠内安装200mm规格的PE给水管1950米，排污阀1个，闸阀2个。</t>
  </si>
  <si>
    <t>凤屯镇人民政府</t>
  </si>
  <si>
    <t>腊湾村委会</t>
  </si>
  <si>
    <t>牟定县凤屯镇腊湾村委会少数民族发展资金项目</t>
  </si>
  <si>
    <t>修建硬化农田灌溉沟渠2条，全长3520米。计划土方开挖（含回填）3344立方米；沟底浇筑平均宽1米*厚0.2米，需C20混凝土704立方米；够帮高0.8米*厚0.2米，需C20混凝土704立方米563.2立方米。</t>
  </si>
  <si>
    <t>共和镇人民政府</t>
  </si>
  <si>
    <t>庆丰村委会</t>
  </si>
  <si>
    <t>牟定县共和镇庆丰村委会杨基屯村养殖小区建设项目</t>
  </si>
  <si>
    <t>建设集中养殖小区1个600平方米（含配套基础设施、污水处理）。</t>
  </si>
  <si>
    <t>牟定县共和镇庆丰村委会上茶村民族村寨旅游提升行动项目</t>
  </si>
  <si>
    <t>结合庆丰湖旅游示范带建设，实施村容村貌提升工程，实施民族特色民居外立面改造提升3334平方米，提升打造旅游特色村寨。</t>
  </si>
  <si>
    <t>牟定县共和镇庆丰村委会石垭口李家民族村寨旅游提升行动项目</t>
  </si>
  <si>
    <t>牟定县民族手工业融合创新发展项目</t>
  </si>
  <si>
    <t>开展民族刺绣培训1期200人，建设民族刺绣产品展示室3个。</t>
  </si>
  <si>
    <t>凤屯镇龙丰村委会</t>
  </si>
  <si>
    <t>牟定县凤屯镇2024年以工代赈项目</t>
  </si>
  <si>
    <t>1.硬化村间道路1条，长155m；2.修缮蓝莓基地运输道路5条，长862m；3.除险加固种植基地小坝塘5座；4.对蓝莓基地、中药材种植基地输水沟防渗处理2条，长1540m；5.修建行洪沟1条，长70m；6.修筑种植基地砂砾石机耕道2条，长1255m；7.修建果蔬中转场地1个。</t>
  </si>
  <si>
    <r>
      <rPr>
        <sz val="12"/>
        <rFont val="方正仿宋简体"/>
        <charset val="134"/>
      </rPr>
      <t>县乡村振兴局</t>
    </r>
  </si>
  <si>
    <t>各乡镇</t>
  </si>
  <si>
    <t>牟定县2024年脱贫人口小额信贷贴息项目</t>
  </si>
  <si>
    <r>
      <rPr>
        <sz val="12"/>
        <color rgb="FF0C0C0C"/>
        <rFont val="方正仿宋简体"/>
        <charset val="134"/>
      </rPr>
      <t>计划实施牟定县</t>
    </r>
    <r>
      <rPr>
        <sz val="12"/>
        <rFont val="方正仿宋简体"/>
        <charset val="134"/>
      </rPr>
      <t>2024年脱贫人口小额信贷贴息项目1个，农行牟定县支行、牟定县农村信用合作联社及牟定县邮政储蓄银行三家银行发放。</t>
    </r>
  </si>
  <si>
    <t>二、巩固提升“三保障”项目</t>
  </si>
  <si>
    <t>县教育体育局</t>
  </si>
  <si>
    <t>7乡镇</t>
  </si>
  <si>
    <t>巩固提升</t>
  </si>
  <si>
    <t>牟定县2024年“雨露计划”补助项目</t>
  </si>
  <si>
    <t>实施牟定县2024年“雨露计划”春、秋季学期补助在读中专、职中、技校、中职院校学生生活补助费。</t>
  </si>
  <si>
    <t>三、基础设施</t>
  </si>
  <si>
    <t>共和镇</t>
  </si>
  <si>
    <t>基础设施</t>
  </si>
  <si>
    <t>牟定县共和镇2024年群众急难愁盼小项目</t>
  </si>
  <si>
    <t>在共和镇69个自然村实施群众急难愁盼小项目69个，每个自然村补助资金5万元，具体自然村以编制确定的实施方案为准。其建设内容是：道路维修及硬化、场地硬化、支砌挡墙、灌溉沟渠修复、人居环境等方面。</t>
  </si>
  <si>
    <t>新桥镇</t>
  </si>
  <si>
    <t>牟定县新桥镇2024年群众急难愁盼小项目</t>
  </si>
  <si>
    <t>在新桥镇43个自然村实施群众急难愁盼小项目43个，每个自然村补助资金5万元，具体自然村以编制确定的实施方案为准。其建设内容是：道路硬化、挡墙修建、人畜饮水保障等方面。</t>
  </si>
  <si>
    <t>江坡镇</t>
  </si>
  <si>
    <t>牟定县江坡镇2024年群众急难愁盼小项目</t>
  </si>
  <si>
    <t>在江坡镇43个自然村实施群众急难愁盼小项目43个，每个自然村补助资金5万元，具体自然村以编制确定的实施方案为准。其建设内容是：道路维修及硬化、支砌挡墙、小坝塘清淤、晒谷场建设、灌溉沟渠修复、人居环境等方面。</t>
  </si>
  <si>
    <t>凤屯镇</t>
  </si>
  <si>
    <t>牟定县凤屯镇2024年群众急难愁盼小项目</t>
  </si>
  <si>
    <t>在凤屯镇32个自然村实施群众急难愁盼小项目32个，每个自然村补助资金5万元，具体自然村以编制确定的实施方案为准。其建设内容是：道路硬化、支砌挡墙、人畜饮水保障、灌溉沟渠修复等方面。</t>
  </si>
  <si>
    <t>安乐乡人民政府</t>
  </si>
  <si>
    <t>安乐乡</t>
  </si>
  <si>
    <t>牟定县安乐乡2024年群众急难愁盼小项目</t>
  </si>
  <si>
    <t>在安乐乡35个自然村实施群众急难愁盼小项目35个，每个自然村补助资金5万元，具体自然村以编制确定的实施方案为准。其建设内容是：坝塘清淤、人畜饮水保障等方面。</t>
  </si>
  <si>
    <t>戌街乡人民政府</t>
  </si>
  <si>
    <t>戌街乡</t>
  </si>
  <si>
    <t>牟定县戌街乡2024年群众急难愁盼小项目</t>
  </si>
  <si>
    <t>在戌街乡22个自然村实施群众急难愁盼小项目22个，每个自然村补助资金5万元，具体自然村以编制确定的实施方案为准。其建设内容是：道路硬化、支砌挡墙、小坝塘清淤、热镀锌钢管安装、自来水改造等方面。</t>
  </si>
  <si>
    <t>蟠猫乡</t>
  </si>
  <si>
    <t>牟定县蟠猫乡2024年群众急难愁盼小项目</t>
  </si>
  <si>
    <t>在蟠猫乡18个自然村实施群众急难愁盼小项目18个，每个自然村补助资金5万元，具体自然村以编制确定的实施方案为准。其建设内容是：村间道路修复及硬化、支砌挡墙、浇灌三面光沟及村间排洪沟等方面。</t>
  </si>
  <si>
    <t>合    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</si>
</sst>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43">
    <font>
      <sz val="11"/>
      <color theme="1"/>
      <name val="宋体"/>
      <charset val="134"/>
      <scheme val="minor"/>
    </font>
    <font>
      <b/>
      <sz val="20"/>
      <name val="宋体"/>
      <charset val="134"/>
      <scheme val="minor"/>
    </font>
    <font>
      <sz val="14"/>
      <name val="宋体"/>
      <charset val="134"/>
      <scheme val="minor"/>
    </font>
    <font>
      <b/>
      <sz val="12"/>
      <name val="宋体"/>
      <charset val="134"/>
      <scheme val="minor"/>
    </font>
    <font>
      <sz val="11"/>
      <name val="仿宋_GB2312"/>
      <charset val="134"/>
    </font>
    <font>
      <sz val="11"/>
      <color rgb="FFFF0000"/>
      <name val="仿宋_GB2312"/>
      <charset val="134"/>
    </font>
    <font>
      <b/>
      <sz val="11"/>
      <name val="仿宋_GB2312"/>
      <charset val="134"/>
    </font>
    <font>
      <sz val="11"/>
      <name val="宋体"/>
      <charset val="134"/>
      <scheme val="minor"/>
    </font>
    <font>
      <sz val="15"/>
      <name val="方正黑体简体"/>
      <charset val="134"/>
    </font>
    <font>
      <sz val="16"/>
      <name val="方正小标宋简体"/>
      <charset val="134"/>
    </font>
    <font>
      <sz val="12"/>
      <name val="方正仿宋简体"/>
      <charset val="134"/>
    </font>
    <font>
      <sz val="12"/>
      <name val="Times New Roman"/>
      <charset val="134"/>
    </font>
    <font>
      <b/>
      <sz val="12"/>
      <name val="Times New Roman"/>
      <charset val="134"/>
    </font>
    <font>
      <sz val="12"/>
      <color rgb="FF0C0C0C"/>
      <name val="方正仿宋简体"/>
      <charset val="134"/>
    </font>
    <font>
      <b/>
      <sz val="12"/>
      <name val="方正仿宋简体"/>
      <charset val="134"/>
    </font>
    <font>
      <b/>
      <sz val="12"/>
      <color theme="1"/>
      <name val="Times New Roman"/>
      <charset val="134"/>
    </font>
    <font>
      <b/>
      <sz val="12"/>
      <name val="方正黑体简体"/>
      <charset val="134"/>
    </font>
    <font>
      <sz val="12"/>
      <color indexed="8"/>
      <name val="Times New Roman"/>
      <charset val="134"/>
    </font>
    <font>
      <b/>
      <sz val="12"/>
      <color indexed="8"/>
      <name val="Times New Roman"/>
      <charset val="134"/>
    </font>
    <font>
      <sz val="11"/>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0"/>
      <name val="Arial"/>
      <charset val="134"/>
    </font>
    <font>
      <sz val="11"/>
      <color indexed="63"/>
      <name val="宋体"/>
      <charset val="134"/>
    </font>
    <font>
      <sz val="12"/>
      <color rgb="FF0C0C0C"/>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3" borderId="6" applyNumberFormat="0" applyFont="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7" applyNumberFormat="0" applyFill="0" applyAlignment="0" applyProtection="0">
      <alignment vertical="center"/>
    </xf>
    <xf numFmtId="0" fontId="26" fillId="0" borderId="7" applyNumberFormat="0" applyFill="0" applyAlignment="0" applyProtection="0">
      <alignment vertical="center"/>
    </xf>
    <xf numFmtId="0" fontId="27" fillId="0" borderId="8" applyNumberFormat="0" applyFill="0" applyAlignment="0" applyProtection="0">
      <alignment vertical="center"/>
    </xf>
    <xf numFmtId="0" fontId="27" fillId="0" borderId="0" applyNumberFormat="0" applyFill="0" applyBorder="0" applyAlignment="0" applyProtection="0">
      <alignment vertical="center"/>
    </xf>
    <xf numFmtId="0" fontId="28" fillId="4" borderId="9" applyNumberFormat="0" applyAlignment="0" applyProtection="0">
      <alignment vertical="center"/>
    </xf>
    <xf numFmtId="0" fontId="29" fillId="5" borderId="10" applyNumberFormat="0" applyAlignment="0" applyProtection="0">
      <alignment vertical="center"/>
    </xf>
    <xf numFmtId="0" fontId="30" fillId="5" borderId="9" applyNumberFormat="0" applyAlignment="0" applyProtection="0">
      <alignment vertical="center"/>
    </xf>
    <xf numFmtId="0" fontId="31" fillId="6" borderId="11" applyNumberFormat="0" applyAlignment="0" applyProtection="0">
      <alignment vertical="center"/>
    </xf>
    <xf numFmtId="0" fontId="32" fillId="0" borderId="12" applyNumberFormat="0" applyFill="0" applyAlignment="0" applyProtection="0">
      <alignment vertical="center"/>
    </xf>
    <xf numFmtId="0" fontId="33" fillId="0" borderId="13" applyNumberFormat="0" applyFill="0" applyAlignment="0" applyProtection="0">
      <alignment vertical="center"/>
    </xf>
    <xf numFmtId="0" fontId="34" fillId="7" borderId="0" applyNumberFormat="0" applyBorder="0" applyAlignment="0" applyProtection="0">
      <alignment vertical="center"/>
    </xf>
    <xf numFmtId="0" fontId="35" fillId="8" borderId="0" applyNumberFormat="0" applyBorder="0" applyAlignment="0" applyProtection="0">
      <alignment vertical="center"/>
    </xf>
    <xf numFmtId="0" fontId="36" fillId="9" borderId="0" applyNumberFormat="0" applyBorder="0" applyAlignment="0" applyProtection="0">
      <alignment vertical="center"/>
    </xf>
    <xf numFmtId="0" fontId="37" fillId="10"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8" fillId="15" borderId="0" applyNumberFormat="0" applyBorder="0" applyAlignment="0" applyProtection="0">
      <alignment vertical="center"/>
    </xf>
    <xf numFmtId="0" fontId="38" fillId="16"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7" fillId="25" borderId="0" applyNumberFormat="0" applyBorder="0" applyAlignment="0" applyProtection="0">
      <alignment vertical="center"/>
    </xf>
    <xf numFmtId="0" fontId="37"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7" fillId="29" borderId="0" applyNumberFormat="0" applyBorder="0" applyAlignment="0" applyProtection="0">
      <alignment vertical="center"/>
    </xf>
    <xf numFmtId="0" fontId="37" fillId="30" borderId="0" applyNumberFormat="0" applyBorder="0" applyAlignment="0" applyProtection="0">
      <alignment vertical="center"/>
    </xf>
    <xf numFmtId="0" fontId="38" fillId="31" borderId="0" applyNumberFormat="0" applyBorder="0" applyAlignment="0" applyProtection="0">
      <alignment vertical="center"/>
    </xf>
    <xf numFmtId="0" fontId="38" fillId="32" borderId="0" applyNumberFormat="0" applyBorder="0" applyAlignment="0" applyProtection="0">
      <alignment vertical="center"/>
    </xf>
    <xf numFmtId="0" fontId="37" fillId="33" borderId="0" applyNumberFormat="0" applyBorder="0" applyAlignment="0" applyProtection="0">
      <alignment vertical="center"/>
    </xf>
    <xf numFmtId="0" fontId="39" fillId="0" borderId="0">
      <alignment vertical="center"/>
    </xf>
    <xf numFmtId="0" fontId="40" fillId="0" borderId="0"/>
    <xf numFmtId="0" fontId="41" fillId="0" borderId="0">
      <alignment vertical="center"/>
    </xf>
  </cellStyleXfs>
  <cellXfs count="60">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vertical="center"/>
    </xf>
    <xf numFmtId="0" fontId="3" fillId="0" borderId="0" xfId="0" applyFont="1" applyFill="1" applyAlignment="1">
      <alignment horizontal="center" vertical="center"/>
    </xf>
    <xf numFmtId="0" fontId="4" fillId="2"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vertical="center"/>
    </xf>
    <xf numFmtId="0" fontId="7" fillId="0" borderId="0" xfId="0" applyFont="1" applyFill="1" applyAlignment="1">
      <alignment horizontal="left" vertical="center"/>
    </xf>
    <xf numFmtId="176" fontId="7" fillId="0" borderId="0" xfId="0" applyNumberFormat="1" applyFont="1" applyFill="1" applyAlignment="1">
      <alignment horizontal="center" vertical="center"/>
    </xf>
    <xf numFmtId="177" fontId="7" fillId="0" borderId="0" xfId="0" applyNumberFormat="1" applyFont="1" applyFill="1" applyAlignment="1">
      <alignment horizontal="center" vertical="center"/>
    </xf>
    <xf numFmtId="177" fontId="7" fillId="0" borderId="0" xfId="0" applyNumberFormat="1" applyFont="1" applyFill="1" applyAlignment="1">
      <alignment vertical="center"/>
    </xf>
    <xf numFmtId="0" fontId="8" fillId="0" borderId="0" xfId="0"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left" vertical="center"/>
    </xf>
    <xf numFmtId="0" fontId="10" fillId="0" borderId="0" xfId="0" applyFont="1" applyFill="1" applyAlignment="1">
      <alignment vertical="center"/>
    </xf>
    <xf numFmtId="0" fontId="11" fillId="0" borderId="1" xfId="0"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1" fillId="0" borderId="1" xfId="0" applyFont="1" applyFill="1" applyBorder="1" applyAlignment="1">
      <alignment horizontal="left" vertical="center" wrapText="1"/>
    </xf>
    <xf numFmtId="176" fontId="12" fillId="0"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vertical="center" wrapText="1"/>
    </xf>
    <xf numFmtId="0" fontId="10" fillId="2" borderId="1" xfId="0" applyFont="1" applyFill="1" applyBorder="1" applyAlignment="1">
      <alignment horizontal="left" vertical="center" wrapText="1"/>
    </xf>
    <xf numFmtId="176" fontId="11" fillId="2"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3" fillId="0" borderId="0" xfId="0" applyFont="1" applyAlignment="1">
      <alignment horizontal="justify" vertical="center"/>
    </xf>
    <xf numFmtId="0" fontId="13" fillId="0" borderId="1" xfId="0" applyFont="1" applyBorder="1" applyAlignment="1">
      <alignment horizontal="justify" vertical="center"/>
    </xf>
    <xf numFmtId="0" fontId="13" fillId="2" borderId="1" xfId="0" applyFont="1" applyFill="1" applyBorder="1" applyAlignment="1">
      <alignment horizontal="justify" vertical="center"/>
    </xf>
    <xf numFmtId="0" fontId="10" fillId="0" borderId="1" xfId="0" applyFont="1" applyFill="1" applyBorder="1" applyAlignment="1">
      <alignment horizontal="left" vertical="center" wrapText="1"/>
    </xf>
    <xf numFmtId="0" fontId="13" fillId="0" borderId="1" xfId="0" applyFont="1" applyFill="1" applyBorder="1" applyAlignment="1">
      <alignment horizontal="justify" vertical="center"/>
    </xf>
    <xf numFmtId="0" fontId="14" fillId="0" borderId="2" xfId="0" applyFont="1" applyFill="1" applyBorder="1" applyAlignment="1">
      <alignment horizontal="left" vertical="center" wrapText="1"/>
    </xf>
    <xf numFmtId="176" fontId="15" fillId="0" borderId="1" xfId="0" applyNumberFormat="1"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2" fillId="0" borderId="1" xfId="0" applyFont="1" applyFill="1" applyBorder="1" applyAlignment="1">
      <alignment horizontal="left" vertical="center" wrapText="1"/>
    </xf>
    <xf numFmtId="177" fontId="10" fillId="0" borderId="0" xfId="0" applyNumberFormat="1" applyFont="1" applyFill="1" applyAlignment="1">
      <alignment vertical="center"/>
    </xf>
    <xf numFmtId="49" fontId="11" fillId="0" borderId="0" xfId="0" applyNumberFormat="1" applyFont="1" applyFill="1" applyAlignment="1">
      <alignment horizontal="center" vertical="center"/>
    </xf>
    <xf numFmtId="177" fontId="10" fillId="0" borderId="1" xfId="0" applyNumberFormat="1" applyFont="1" applyFill="1" applyBorder="1" applyAlignment="1">
      <alignment horizontal="center" vertical="center" wrapText="1"/>
    </xf>
    <xf numFmtId="177" fontId="11" fillId="0" borderId="1" xfId="0" applyNumberFormat="1"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177" fontId="11" fillId="2" borderId="1" xfId="0" applyNumberFormat="1" applyFont="1" applyFill="1" applyBorder="1" applyAlignment="1">
      <alignment horizontal="center" vertical="center" wrapText="1"/>
    </xf>
    <xf numFmtId="177" fontId="17" fillId="2" borderId="1" xfId="0" applyNumberFormat="1" applyFont="1" applyFill="1" applyBorder="1" applyAlignment="1">
      <alignment horizontal="center" vertical="center" wrapText="1"/>
    </xf>
    <xf numFmtId="177" fontId="11" fillId="0" borderId="1" xfId="0" applyNumberFormat="1" applyFont="1" applyFill="1" applyBorder="1" applyAlignment="1">
      <alignment horizontal="center" vertical="center"/>
    </xf>
    <xf numFmtId="177" fontId="11" fillId="0" borderId="1" xfId="0" applyNumberFormat="1" applyFont="1" applyFill="1" applyBorder="1" applyAlignment="1">
      <alignment vertical="center"/>
    </xf>
    <xf numFmtId="177" fontId="17" fillId="0" borderId="1" xfId="0" applyNumberFormat="1" applyFont="1" applyFill="1" applyBorder="1" applyAlignment="1">
      <alignment horizontal="center" vertical="center" wrapText="1"/>
    </xf>
    <xf numFmtId="177" fontId="18" fillId="0" borderId="1" xfId="0" applyNumberFormat="1" applyFont="1" applyFill="1" applyBorder="1" applyAlignment="1">
      <alignment horizontal="center" vertical="center" wrapText="1"/>
    </xf>
    <xf numFmtId="177" fontId="15" fillId="0" borderId="1" xfId="0" applyNumberFormat="1" applyFont="1" applyFill="1" applyBorder="1" applyAlignment="1">
      <alignment horizontal="center" vertical="center" wrapText="1"/>
    </xf>
    <xf numFmtId="177" fontId="11" fillId="0" borderId="1" xfId="0" applyNumberFormat="1" applyFont="1" applyFill="1" applyBorder="1" applyAlignment="1">
      <alignment horizontal="center" vertical="center" wrapText="1" shrinkToFit="1"/>
    </xf>
    <xf numFmtId="177" fontId="11" fillId="0" borderId="5" xfId="0" applyNumberFormat="1" applyFont="1" applyBorder="1" applyAlignment="1">
      <alignment horizontal="center" vertical="center" wrapText="1"/>
    </xf>
    <xf numFmtId="177" fontId="19" fillId="0" borderId="1" xfId="0" applyNumberFormat="1" applyFont="1" applyFill="1" applyBorder="1" applyAlignment="1">
      <alignment horizontal="center" vertical="center"/>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4 2" xfId="49"/>
    <cellStyle name="常规 7 6" xfId="50"/>
    <cellStyle name="常规 2" xfId="51"/>
  </cellStyles>
  <tableStyles count="0" defaultTableStyle="TableStyleMedium2"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0"/>
  <sheetViews>
    <sheetView tabSelected="1" zoomScale="75" zoomScaleNormal="75" workbookViewId="0">
      <selection activeCell="T10" sqref="T10"/>
    </sheetView>
  </sheetViews>
  <sheetFormatPr defaultColWidth="9" defaultRowHeight="13.5"/>
  <cols>
    <col min="1" max="1" width="5.09166666666667" style="8" customWidth="1"/>
    <col min="2" max="2" width="6" style="9" customWidth="1"/>
    <col min="3" max="3" width="6.875" style="9" customWidth="1"/>
    <col min="4" max="4" width="7.25" style="10" customWidth="1"/>
    <col min="5" max="5" width="5.375" style="9" customWidth="1"/>
    <col min="6" max="6" width="22.2666666666667" style="8" customWidth="1"/>
    <col min="7" max="7" width="74.375" style="11" customWidth="1"/>
    <col min="8" max="8" width="9.625" style="11" customWidth="1"/>
    <col min="9" max="9" width="10.125" style="11" customWidth="1"/>
    <col min="10" max="10" width="7.875" style="12" customWidth="1"/>
    <col min="11" max="11" width="7.375" style="12" customWidth="1"/>
    <col min="12" max="12" width="7.625" style="12" customWidth="1"/>
    <col min="13" max="13" width="7.75" style="12" customWidth="1"/>
    <col min="14" max="14" width="9.125" style="12" customWidth="1"/>
    <col min="15" max="15" width="7.625" style="12" customWidth="1"/>
    <col min="16" max="16" width="7.75" style="13" customWidth="1"/>
    <col min="17" max="16384" width="9" style="9"/>
  </cols>
  <sheetData>
    <row r="1" ht="19.5" spans="1:2">
      <c r="A1" s="14" t="s">
        <v>0</v>
      </c>
      <c r="B1" s="14"/>
    </row>
    <row r="2" s="1" customFormat="1" ht="31" customHeight="1" spans="1:16">
      <c r="A2" s="15" t="s">
        <v>1</v>
      </c>
      <c r="B2" s="15"/>
      <c r="C2" s="15"/>
      <c r="D2" s="15"/>
      <c r="E2" s="15"/>
      <c r="F2" s="15"/>
      <c r="G2" s="15"/>
      <c r="H2" s="15"/>
      <c r="I2" s="15"/>
      <c r="J2" s="15"/>
      <c r="K2" s="15"/>
      <c r="L2" s="15"/>
      <c r="M2" s="15"/>
      <c r="N2" s="15"/>
      <c r="O2" s="15"/>
      <c r="P2" s="15"/>
    </row>
    <row r="3" s="2" customFormat="1" ht="22" customHeight="1" spans="1:16">
      <c r="A3" s="16" t="s">
        <v>2</v>
      </c>
      <c r="B3" s="16"/>
      <c r="C3" s="16"/>
      <c r="D3" s="16"/>
      <c r="E3" s="16"/>
      <c r="F3" s="16"/>
      <c r="G3" s="17"/>
      <c r="H3" s="17"/>
      <c r="I3" s="17"/>
      <c r="J3" s="45"/>
      <c r="K3" s="45"/>
      <c r="L3" s="45"/>
      <c r="M3" s="45"/>
      <c r="N3" s="46" t="s">
        <v>3</v>
      </c>
      <c r="O3" s="46"/>
      <c r="P3" s="46"/>
    </row>
    <row r="4" s="3" customFormat="1" ht="36" customHeight="1" spans="1:16">
      <c r="A4" s="18" t="s">
        <v>4</v>
      </c>
      <c r="B4" s="18" t="s">
        <v>5</v>
      </c>
      <c r="C4" s="18" t="s">
        <v>6</v>
      </c>
      <c r="D4" s="18" t="s">
        <v>7</v>
      </c>
      <c r="E4" s="18" t="s">
        <v>8</v>
      </c>
      <c r="F4" s="18" t="s">
        <v>9</v>
      </c>
      <c r="G4" s="18" t="s">
        <v>10</v>
      </c>
      <c r="H4" s="19" t="s">
        <v>11</v>
      </c>
      <c r="I4" s="20"/>
      <c r="J4" s="47" t="s">
        <v>12</v>
      </c>
      <c r="K4" s="48"/>
      <c r="L4" s="48"/>
      <c r="M4" s="48"/>
      <c r="N4" s="48"/>
      <c r="O4" s="48"/>
      <c r="P4" s="48"/>
    </row>
    <row r="5" s="3" customFormat="1" ht="55" customHeight="1" spans="1:16">
      <c r="A5" s="18"/>
      <c r="B5" s="18"/>
      <c r="C5" s="18"/>
      <c r="D5" s="18"/>
      <c r="E5" s="18"/>
      <c r="F5" s="18"/>
      <c r="G5" s="18"/>
      <c r="H5" s="20" t="s">
        <v>13</v>
      </c>
      <c r="I5" s="20" t="s">
        <v>14</v>
      </c>
      <c r="J5" s="48" t="s">
        <v>15</v>
      </c>
      <c r="K5" s="48" t="s">
        <v>16</v>
      </c>
      <c r="L5" s="48" t="s">
        <v>17</v>
      </c>
      <c r="M5" s="48" t="s">
        <v>18</v>
      </c>
      <c r="N5" s="48" t="s">
        <v>19</v>
      </c>
      <c r="O5" s="48" t="s">
        <v>20</v>
      </c>
      <c r="P5" s="48" t="s">
        <v>21</v>
      </c>
    </row>
    <row r="6" s="3" customFormat="1" ht="34" customHeight="1" spans="1:16">
      <c r="A6" s="21"/>
      <c r="B6" s="22" t="s">
        <v>22</v>
      </c>
      <c r="C6" s="23"/>
      <c r="D6" s="23"/>
      <c r="E6" s="23"/>
      <c r="F6" s="24"/>
      <c r="G6" s="25"/>
      <c r="H6" s="26">
        <f>SUM(H7:H19)</f>
        <v>2949</v>
      </c>
      <c r="I6" s="26">
        <f t="shared" ref="I6:P6" si="0">SUM(I7:I19)</f>
        <v>2949</v>
      </c>
      <c r="J6" s="49">
        <f t="shared" si="0"/>
        <v>148</v>
      </c>
      <c r="K6" s="49">
        <f t="shared" si="0"/>
        <v>106</v>
      </c>
      <c r="L6" s="49">
        <f t="shared" si="0"/>
        <v>973</v>
      </c>
      <c r="M6" s="49">
        <f t="shared" si="0"/>
        <v>13164</v>
      </c>
      <c r="N6" s="49">
        <f t="shared" si="0"/>
        <v>48068</v>
      </c>
      <c r="O6" s="49">
        <f t="shared" si="0"/>
        <v>6207</v>
      </c>
      <c r="P6" s="49">
        <f t="shared" si="0"/>
        <v>19966</v>
      </c>
    </row>
    <row r="7" s="4" customFormat="1" ht="84" customHeight="1" spans="1:16">
      <c r="A7" s="27">
        <v>1</v>
      </c>
      <c r="B7" s="28" t="s">
        <v>23</v>
      </c>
      <c r="C7" s="28" t="s">
        <v>24</v>
      </c>
      <c r="D7" s="28" t="s">
        <v>25</v>
      </c>
      <c r="E7" s="28" t="s">
        <v>26</v>
      </c>
      <c r="F7" s="29" t="s">
        <v>27</v>
      </c>
      <c r="G7" s="30" t="s">
        <v>28</v>
      </c>
      <c r="H7" s="31">
        <v>297</v>
      </c>
      <c r="I7" s="31">
        <v>297</v>
      </c>
      <c r="J7" s="50">
        <v>1</v>
      </c>
      <c r="K7" s="50">
        <v>0</v>
      </c>
      <c r="L7" s="50">
        <v>23</v>
      </c>
      <c r="M7" s="50">
        <v>967</v>
      </c>
      <c r="N7" s="50">
        <v>3539</v>
      </c>
      <c r="O7" s="50">
        <v>58</v>
      </c>
      <c r="P7" s="50">
        <v>149</v>
      </c>
    </row>
    <row r="8" s="4" customFormat="1" ht="69" customHeight="1" spans="1:16">
      <c r="A8" s="27">
        <v>2</v>
      </c>
      <c r="B8" s="28" t="s">
        <v>23</v>
      </c>
      <c r="C8" s="28" t="s">
        <v>29</v>
      </c>
      <c r="D8" s="28" t="s">
        <v>30</v>
      </c>
      <c r="E8" s="28" t="s">
        <v>26</v>
      </c>
      <c r="F8" s="29" t="s">
        <v>31</v>
      </c>
      <c r="G8" s="30" t="s">
        <v>32</v>
      </c>
      <c r="H8" s="31">
        <v>1000</v>
      </c>
      <c r="I8" s="31">
        <v>1000</v>
      </c>
      <c r="J8" s="50">
        <v>1</v>
      </c>
      <c r="K8" s="50">
        <v>0</v>
      </c>
      <c r="L8" s="50">
        <v>10</v>
      </c>
      <c r="M8" s="51">
        <v>556</v>
      </c>
      <c r="N8" s="51">
        <v>2051</v>
      </c>
      <c r="O8" s="50">
        <v>50</v>
      </c>
      <c r="P8" s="50">
        <v>177</v>
      </c>
    </row>
    <row r="9" s="4" customFormat="1" ht="90" customHeight="1" spans="1:16">
      <c r="A9" s="18">
        <v>3</v>
      </c>
      <c r="B9" s="32" t="s">
        <v>33</v>
      </c>
      <c r="C9" s="32" t="s">
        <v>24</v>
      </c>
      <c r="D9" s="32" t="s">
        <v>25</v>
      </c>
      <c r="E9" s="32" t="s">
        <v>26</v>
      </c>
      <c r="F9" s="33" t="s">
        <v>34</v>
      </c>
      <c r="G9" s="34" t="s">
        <v>35</v>
      </c>
      <c r="H9" s="20">
        <v>490</v>
      </c>
      <c r="I9" s="20">
        <v>490</v>
      </c>
      <c r="J9" s="48">
        <v>7</v>
      </c>
      <c r="K9" s="48">
        <v>7</v>
      </c>
      <c r="L9" s="48">
        <v>83</v>
      </c>
      <c r="M9" s="48">
        <v>3611</v>
      </c>
      <c r="N9" s="48">
        <v>14367</v>
      </c>
      <c r="O9" s="48">
        <v>209</v>
      </c>
      <c r="P9" s="48">
        <v>606</v>
      </c>
    </row>
    <row r="10" s="5" customFormat="1" ht="66" customHeight="1" spans="1:16">
      <c r="A10" s="18">
        <v>4</v>
      </c>
      <c r="B10" s="32" t="s">
        <v>36</v>
      </c>
      <c r="C10" s="32" t="s">
        <v>36</v>
      </c>
      <c r="D10" s="32" t="s">
        <v>37</v>
      </c>
      <c r="E10" s="18" t="s">
        <v>38</v>
      </c>
      <c r="F10" s="33" t="s">
        <v>39</v>
      </c>
      <c r="G10" s="35" t="s">
        <v>40</v>
      </c>
      <c r="H10" s="20">
        <v>125</v>
      </c>
      <c r="I10" s="20">
        <v>125</v>
      </c>
      <c r="J10" s="48">
        <v>46</v>
      </c>
      <c r="K10" s="48">
        <v>46</v>
      </c>
      <c r="L10" s="48"/>
      <c r="M10" s="48">
        <v>595</v>
      </c>
      <c r="N10" s="48">
        <v>2083</v>
      </c>
      <c r="O10" s="48">
        <v>595</v>
      </c>
      <c r="P10" s="48">
        <v>2083</v>
      </c>
    </row>
    <row r="11" s="4" customFormat="1" ht="70" customHeight="1" spans="1:16">
      <c r="A11" s="27">
        <v>5</v>
      </c>
      <c r="B11" s="28" t="s">
        <v>41</v>
      </c>
      <c r="C11" s="28" t="s">
        <v>42</v>
      </c>
      <c r="D11" s="28" t="s">
        <v>43</v>
      </c>
      <c r="E11" s="27" t="s">
        <v>38</v>
      </c>
      <c r="F11" s="29" t="s">
        <v>44</v>
      </c>
      <c r="G11" s="36" t="s">
        <v>45</v>
      </c>
      <c r="H11" s="31">
        <v>90</v>
      </c>
      <c r="I11" s="31">
        <v>90</v>
      </c>
      <c r="J11" s="50">
        <v>1</v>
      </c>
      <c r="K11" s="50">
        <v>1</v>
      </c>
      <c r="L11" s="50">
        <v>5</v>
      </c>
      <c r="M11" s="51">
        <v>208</v>
      </c>
      <c r="N11" s="51">
        <v>799</v>
      </c>
      <c r="O11" s="51">
        <v>23</v>
      </c>
      <c r="P11" s="51">
        <v>77</v>
      </c>
    </row>
    <row r="12" s="4" customFormat="1" ht="81" customHeight="1" spans="1:16">
      <c r="A12" s="27">
        <v>6</v>
      </c>
      <c r="B12" s="28" t="s">
        <v>41</v>
      </c>
      <c r="C12" s="28" t="s">
        <v>42</v>
      </c>
      <c r="D12" s="28" t="s">
        <v>46</v>
      </c>
      <c r="E12" s="27" t="s">
        <v>38</v>
      </c>
      <c r="F12" s="29" t="s">
        <v>47</v>
      </c>
      <c r="G12" s="36" t="s">
        <v>48</v>
      </c>
      <c r="H12" s="31">
        <v>70</v>
      </c>
      <c r="I12" s="31">
        <v>70</v>
      </c>
      <c r="J12" s="50">
        <v>1</v>
      </c>
      <c r="K12" s="50">
        <v>1</v>
      </c>
      <c r="L12" s="50">
        <v>1</v>
      </c>
      <c r="M12" s="51">
        <v>19</v>
      </c>
      <c r="N12" s="51">
        <v>68</v>
      </c>
      <c r="O12" s="51">
        <v>3</v>
      </c>
      <c r="P12" s="51">
        <v>12</v>
      </c>
    </row>
    <row r="13" s="4" customFormat="1" ht="91" customHeight="1" spans="1:16">
      <c r="A13" s="27">
        <v>7</v>
      </c>
      <c r="B13" s="28" t="s">
        <v>41</v>
      </c>
      <c r="C13" s="28" t="s">
        <v>49</v>
      </c>
      <c r="D13" s="28" t="s">
        <v>50</v>
      </c>
      <c r="E13" s="27" t="s">
        <v>38</v>
      </c>
      <c r="F13" s="29" t="s">
        <v>51</v>
      </c>
      <c r="G13" s="36" t="s">
        <v>52</v>
      </c>
      <c r="H13" s="31">
        <v>80</v>
      </c>
      <c r="I13" s="31">
        <v>80</v>
      </c>
      <c r="J13" s="50">
        <v>1</v>
      </c>
      <c r="K13" s="50">
        <v>1</v>
      </c>
      <c r="L13" s="50">
        <v>15</v>
      </c>
      <c r="M13" s="51">
        <v>252</v>
      </c>
      <c r="N13" s="51">
        <v>1113</v>
      </c>
      <c r="O13" s="51">
        <v>13</v>
      </c>
      <c r="P13" s="51">
        <v>53</v>
      </c>
    </row>
    <row r="14" s="4" customFormat="1" ht="81" customHeight="1" spans="1:16">
      <c r="A14" s="27">
        <v>8</v>
      </c>
      <c r="B14" s="28" t="s">
        <v>41</v>
      </c>
      <c r="C14" s="28" t="s">
        <v>53</v>
      </c>
      <c r="D14" s="28" t="s">
        <v>54</v>
      </c>
      <c r="E14" s="27" t="s">
        <v>38</v>
      </c>
      <c r="F14" s="29" t="s">
        <v>55</v>
      </c>
      <c r="G14" s="36" t="s">
        <v>56</v>
      </c>
      <c r="H14" s="31">
        <v>110</v>
      </c>
      <c r="I14" s="31">
        <v>110</v>
      </c>
      <c r="J14" s="50">
        <v>1</v>
      </c>
      <c r="K14" s="50">
        <v>1</v>
      </c>
      <c r="L14" s="50">
        <v>2</v>
      </c>
      <c r="M14" s="51">
        <v>81</v>
      </c>
      <c r="N14" s="51">
        <v>256</v>
      </c>
      <c r="O14" s="51">
        <v>1</v>
      </c>
      <c r="P14" s="51">
        <v>6</v>
      </c>
    </row>
    <row r="15" s="4" customFormat="1" ht="81" customHeight="1" spans="1:16">
      <c r="A15" s="27">
        <v>9</v>
      </c>
      <c r="B15" s="28" t="s">
        <v>41</v>
      </c>
      <c r="C15" s="28" t="s">
        <v>53</v>
      </c>
      <c r="D15" s="28" t="s">
        <v>54</v>
      </c>
      <c r="E15" s="27" t="s">
        <v>38</v>
      </c>
      <c r="F15" s="29" t="s">
        <v>57</v>
      </c>
      <c r="G15" s="36" t="s">
        <v>58</v>
      </c>
      <c r="H15" s="31">
        <v>30</v>
      </c>
      <c r="I15" s="31">
        <v>30</v>
      </c>
      <c r="J15" s="50">
        <v>1</v>
      </c>
      <c r="K15" s="50">
        <v>1</v>
      </c>
      <c r="L15" s="50">
        <v>5</v>
      </c>
      <c r="M15" s="51">
        <v>201</v>
      </c>
      <c r="N15" s="51">
        <v>762</v>
      </c>
      <c r="O15" s="51">
        <v>7</v>
      </c>
      <c r="P15" s="51">
        <v>18</v>
      </c>
    </row>
    <row r="16" s="4" customFormat="1" ht="87" customHeight="1" spans="1:16">
      <c r="A16" s="27">
        <v>10</v>
      </c>
      <c r="B16" s="28" t="s">
        <v>41</v>
      </c>
      <c r="C16" s="28" t="s">
        <v>53</v>
      </c>
      <c r="D16" s="28" t="s">
        <v>54</v>
      </c>
      <c r="E16" s="27" t="s">
        <v>38</v>
      </c>
      <c r="F16" s="29" t="s">
        <v>59</v>
      </c>
      <c r="G16" s="36" t="s">
        <v>58</v>
      </c>
      <c r="H16" s="31">
        <v>30</v>
      </c>
      <c r="I16" s="31">
        <v>30</v>
      </c>
      <c r="J16" s="50">
        <v>1</v>
      </c>
      <c r="K16" s="50">
        <v>1</v>
      </c>
      <c r="L16" s="50">
        <v>1</v>
      </c>
      <c r="M16" s="51">
        <v>27</v>
      </c>
      <c r="N16" s="51">
        <v>91</v>
      </c>
      <c r="O16" s="51">
        <v>1</v>
      </c>
      <c r="P16" s="51">
        <v>2</v>
      </c>
    </row>
    <row r="17" s="4" customFormat="1" ht="86" customHeight="1" spans="1:16">
      <c r="A17" s="27">
        <v>11</v>
      </c>
      <c r="B17" s="28" t="s">
        <v>41</v>
      </c>
      <c r="C17" s="28" t="s">
        <v>41</v>
      </c>
      <c r="D17" s="28" t="s">
        <v>41</v>
      </c>
      <c r="E17" s="27" t="s">
        <v>38</v>
      </c>
      <c r="F17" s="29" t="s">
        <v>60</v>
      </c>
      <c r="G17" s="36" t="s">
        <v>61</v>
      </c>
      <c r="H17" s="31">
        <v>20</v>
      </c>
      <c r="I17" s="31">
        <v>20</v>
      </c>
      <c r="J17" s="50">
        <v>1</v>
      </c>
      <c r="K17" s="50">
        <v>0</v>
      </c>
      <c r="L17" s="50">
        <v>26</v>
      </c>
      <c r="M17" s="51">
        <v>200</v>
      </c>
      <c r="N17" s="51">
        <v>688</v>
      </c>
      <c r="O17" s="51">
        <v>51</v>
      </c>
      <c r="P17" s="51">
        <v>136</v>
      </c>
    </row>
    <row r="18" s="6" customFormat="1" ht="117" customHeight="1" spans="1:16">
      <c r="A18" s="18">
        <v>12</v>
      </c>
      <c r="B18" s="32" t="s">
        <v>36</v>
      </c>
      <c r="C18" s="32" t="s">
        <v>49</v>
      </c>
      <c r="D18" s="32" t="s">
        <v>62</v>
      </c>
      <c r="E18" s="18" t="s">
        <v>38</v>
      </c>
      <c r="F18" s="37" t="s">
        <v>63</v>
      </c>
      <c r="G18" s="37" t="s">
        <v>64</v>
      </c>
      <c r="H18" s="20">
        <v>378</v>
      </c>
      <c r="I18" s="20">
        <v>378</v>
      </c>
      <c r="J18" s="52">
        <v>2</v>
      </c>
      <c r="K18" s="52">
        <v>1</v>
      </c>
      <c r="L18" s="52">
        <v>31</v>
      </c>
      <c r="M18" s="52">
        <v>1327</v>
      </c>
      <c r="N18" s="52">
        <v>5867</v>
      </c>
      <c r="O18" s="52">
        <v>76</v>
      </c>
      <c r="P18" s="53">
        <v>263</v>
      </c>
    </row>
    <row r="19" s="5" customFormat="1" ht="80" customHeight="1" spans="1:16">
      <c r="A19" s="18">
        <v>13</v>
      </c>
      <c r="B19" s="18" t="s">
        <v>65</v>
      </c>
      <c r="C19" s="18" t="s">
        <v>65</v>
      </c>
      <c r="D19" s="32" t="s">
        <v>66</v>
      </c>
      <c r="E19" s="18" t="s">
        <v>38</v>
      </c>
      <c r="F19" s="37" t="s">
        <v>67</v>
      </c>
      <c r="G19" s="38" t="s">
        <v>68</v>
      </c>
      <c r="H19" s="20">
        <v>229</v>
      </c>
      <c r="I19" s="20">
        <v>229</v>
      </c>
      <c r="J19" s="48">
        <v>84</v>
      </c>
      <c r="K19" s="48">
        <v>46</v>
      </c>
      <c r="L19" s="48">
        <v>771</v>
      </c>
      <c r="M19" s="54">
        <v>5120</v>
      </c>
      <c r="N19" s="54">
        <v>16384</v>
      </c>
      <c r="O19" s="54">
        <v>5120</v>
      </c>
      <c r="P19" s="54">
        <v>16384</v>
      </c>
    </row>
    <row r="20" s="3" customFormat="1" ht="34" customHeight="1" spans="1:16">
      <c r="A20" s="21"/>
      <c r="B20" s="39" t="s">
        <v>69</v>
      </c>
      <c r="C20" s="23"/>
      <c r="D20" s="23"/>
      <c r="E20" s="23"/>
      <c r="F20" s="24"/>
      <c r="G20" s="25"/>
      <c r="H20" s="26">
        <f>SUM(H21:H21)</f>
        <v>112</v>
      </c>
      <c r="I20" s="26">
        <f>SUM(I21:I21)</f>
        <v>112</v>
      </c>
      <c r="J20" s="49">
        <v>84</v>
      </c>
      <c r="K20" s="49">
        <v>46</v>
      </c>
      <c r="L20" s="49">
        <v>354</v>
      </c>
      <c r="M20" s="55">
        <v>373</v>
      </c>
      <c r="N20" s="55">
        <v>373</v>
      </c>
      <c r="O20" s="49">
        <v>373</v>
      </c>
      <c r="P20" s="49">
        <v>373</v>
      </c>
    </row>
    <row r="21" s="5" customFormat="1" ht="74" customHeight="1" spans="1:16">
      <c r="A21" s="18">
        <v>1</v>
      </c>
      <c r="B21" s="32" t="s">
        <v>70</v>
      </c>
      <c r="C21" s="32" t="s">
        <v>23</v>
      </c>
      <c r="D21" s="32" t="s">
        <v>71</v>
      </c>
      <c r="E21" s="32" t="s">
        <v>72</v>
      </c>
      <c r="F21" s="33" t="s">
        <v>73</v>
      </c>
      <c r="G21" s="38" t="s">
        <v>74</v>
      </c>
      <c r="H21" s="20">
        <v>112</v>
      </c>
      <c r="I21" s="20">
        <v>112</v>
      </c>
      <c r="J21" s="48">
        <v>84</v>
      </c>
      <c r="K21" s="48">
        <v>46</v>
      </c>
      <c r="L21" s="48">
        <v>354</v>
      </c>
      <c r="M21" s="54">
        <v>373</v>
      </c>
      <c r="N21" s="54">
        <v>373</v>
      </c>
      <c r="O21" s="48">
        <v>373</v>
      </c>
      <c r="P21" s="48">
        <v>373</v>
      </c>
    </row>
    <row r="22" s="5" customFormat="1" ht="27" customHeight="1" spans="1:16">
      <c r="A22" s="21"/>
      <c r="B22" s="39" t="s">
        <v>75</v>
      </c>
      <c r="C22" s="23"/>
      <c r="D22" s="23"/>
      <c r="E22" s="23"/>
      <c r="F22" s="24"/>
      <c r="G22" s="25"/>
      <c r="H22" s="40">
        <f>SUM(H23:H29)</f>
        <v>1310</v>
      </c>
      <c r="I22" s="40">
        <f t="shared" ref="I22:P22" si="1">SUM(I23:I29)</f>
        <v>1310</v>
      </c>
      <c r="J22" s="56">
        <f t="shared" si="1"/>
        <v>75</v>
      </c>
      <c r="K22" s="56">
        <f t="shared" si="1"/>
        <v>37</v>
      </c>
      <c r="L22" s="56">
        <f t="shared" si="1"/>
        <v>465</v>
      </c>
      <c r="M22" s="56">
        <f t="shared" si="1"/>
        <v>19510</v>
      </c>
      <c r="N22" s="56">
        <f t="shared" si="1"/>
        <v>77007</v>
      </c>
      <c r="O22" s="56">
        <f t="shared" si="1"/>
        <v>1828</v>
      </c>
      <c r="P22" s="56">
        <f t="shared" si="1"/>
        <v>5881</v>
      </c>
    </row>
    <row r="23" s="6" customFormat="1" ht="98" customHeight="1" spans="1:16">
      <c r="A23" s="18">
        <v>1</v>
      </c>
      <c r="B23" s="18" t="s">
        <v>65</v>
      </c>
      <c r="C23" s="32" t="s">
        <v>53</v>
      </c>
      <c r="D23" s="32" t="s">
        <v>76</v>
      </c>
      <c r="E23" s="32" t="s">
        <v>77</v>
      </c>
      <c r="F23" s="37" t="s">
        <v>78</v>
      </c>
      <c r="G23" s="37" t="s">
        <v>79</v>
      </c>
      <c r="H23" s="20">
        <v>345</v>
      </c>
      <c r="I23" s="20">
        <v>345</v>
      </c>
      <c r="J23" s="48">
        <v>16</v>
      </c>
      <c r="K23" s="48">
        <v>2</v>
      </c>
      <c r="L23" s="48">
        <v>39</v>
      </c>
      <c r="M23" s="48">
        <v>1635</v>
      </c>
      <c r="N23" s="48">
        <v>5994</v>
      </c>
      <c r="O23" s="48">
        <v>31</v>
      </c>
      <c r="P23" s="48">
        <v>94</v>
      </c>
    </row>
    <row r="24" s="6" customFormat="1" ht="73" customHeight="1" spans="1:16">
      <c r="A24" s="18">
        <v>2</v>
      </c>
      <c r="B24" s="18" t="s">
        <v>65</v>
      </c>
      <c r="C24" s="32" t="s">
        <v>24</v>
      </c>
      <c r="D24" s="32" t="s">
        <v>80</v>
      </c>
      <c r="E24" s="32" t="s">
        <v>77</v>
      </c>
      <c r="F24" s="37" t="s">
        <v>81</v>
      </c>
      <c r="G24" s="37" t="s">
        <v>82</v>
      </c>
      <c r="H24" s="20">
        <v>215</v>
      </c>
      <c r="I24" s="20">
        <v>215</v>
      </c>
      <c r="J24" s="48">
        <v>15</v>
      </c>
      <c r="K24" s="48">
        <v>12</v>
      </c>
      <c r="L24" s="48">
        <v>43</v>
      </c>
      <c r="M24" s="48">
        <v>1262</v>
      </c>
      <c r="N24" s="48">
        <v>5078</v>
      </c>
      <c r="O24" s="48">
        <v>91</v>
      </c>
      <c r="P24" s="48">
        <v>297</v>
      </c>
    </row>
    <row r="25" s="6" customFormat="1" ht="77" customHeight="1" spans="1:16">
      <c r="A25" s="18">
        <v>3</v>
      </c>
      <c r="B25" s="18" t="s">
        <v>65</v>
      </c>
      <c r="C25" s="32" t="s">
        <v>29</v>
      </c>
      <c r="D25" s="32" t="s">
        <v>83</v>
      </c>
      <c r="E25" s="32" t="s">
        <v>77</v>
      </c>
      <c r="F25" s="37" t="s">
        <v>84</v>
      </c>
      <c r="G25" s="37" t="s">
        <v>85</v>
      </c>
      <c r="H25" s="20">
        <v>215</v>
      </c>
      <c r="I25" s="20">
        <v>215</v>
      </c>
      <c r="J25" s="48">
        <v>13</v>
      </c>
      <c r="K25" s="48">
        <v>5</v>
      </c>
      <c r="L25" s="48">
        <v>26</v>
      </c>
      <c r="M25" s="57">
        <v>2108</v>
      </c>
      <c r="N25" s="57">
        <v>8663</v>
      </c>
      <c r="O25" s="48">
        <v>152</v>
      </c>
      <c r="P25" s="48">
        <v>446</v>
      </c>
    </row>
    <row r="26" s="6" customFormat="1" ht="96" customHeight="1" spans="1:16">
      <c r="A26" s="18">
        <v>4</v>
      </c>
      <c r="B26" s="18" t="s">
        <v>65</v>
      </c>
      <c r="C26" s="32" t="s">
        <v>49</v>
      </c>
      <c r="D26" s="32" t="s">
        <v>86</v>
      </c>
      <c r="E26" s="32" t="s">
        <v>77</v>
      </c>
      <c r="F26" s="37" t="s">
        <v>87</v>
      </c>
      <c r="G26" s="37" t="s">
        <v>88</v>
      </c>
      <c r="H26" s="20">
        <v>160</v>
      </c>
      <c r="I26" s="20">
        <v>160</v>
      </c>
      <c r="J26" s="58">
        <v>9</v>
      </c>
      <c r="K26" s="58">
        <v>6</v>
      </c>
      <c r="L26" s="58">
        <v>43</v>
      </c>
      <c r="M26" s="58">
        <v>1239</v>
      </c>
      <c r="N26" s="58">
        <v>5105</v>
      </c>
      <c r="O26" s="58">
        <v>99</v>
      </c>
      <c r="P26" s="58">
        <v>317</v>
      </c>
    </row>
    <row r="27" s="5" customFormat="1" ht="71" customHeight="1" spans="1:16">
      <c r="A27" s="18">
        <v>5</v>
      </c>
      <c r="B27" s="18" t="s">
        <v>65</v>
      </c>
      <c r="C27" s="32" t="s">
        <v>89</v>
      </c>
      <c r="D27" s="32" t="s">
        <v>90</v>
      </c>
      <c r="E27" s="32" t="s">
        <v>77</v>
      </c>
      <c r="F27" s="37" t="s">
        <v>91</v>
      </c>
      <c r="G27" s="37" t="s">
        <v>92</v>
      </c>
      <c r="H27" s="20">
        <v>175</v>
      </c>
      <c r="I27" s="20">
        <v>175</v>
      </c>
      <c r="J27" s="48">
        <v>7</v>
      </c>
      <c r="K27" s="48">
        <v>5</v>
      </c>
      <c r="L27" s="48">
        <v>34</v>
      </c>
      <c r="M27" s="54">
        <v>1195</v>
      </c>
      <c r="N27" s="54">
        <v>4401</v>
      </c>
      <c r="O27" s="54">
        <v>93</v>
      </c>
      <c r="P27" s="54">
        <v>274</v>
      </c>
    </row>
    <row r="28" s="6" customFormat="1" ht="70" customHeight="1" spans="1:16">
      <c r="A28" s="18">
        <v>6</v>
      </c>
      <c r="B28" s="18" t="s">
        <v>65</v>
      </c>
      <c r="C28" s="32" t="s">
        <v>93</v>
      </c>
      <c r="D28" s="32" t="s">
        <v>94</v>
      </c>
      <c r="E28" s="32" t="s">
        <v>77</v>
      </c>
      <c r="F28" s="37" t="s">
        <v>95</v>
      </c>
      <c r="G28" s="37" t="s">
        <v>96</v>
      </c>
      <c r="H28" s="20">
        <v>110</v>
      </c>
      <c r="I28" s="20">
        <v>110</v>
      </c>
      <c r="J28" s="59">
        <v>8</v>
      </c>
      <c r="K28" s="59">
        <v>2</v>
      </c>
      <c r="L28" s="59">
        <v>234</v>
      </c>
      <c r="M28" s="59">
        <v>10450</v>
      </c>
      <c r="N28" s="59">
        <v>41290</v>
      </c>
      <c r="O28" s="59">
        <v>1177</v>
      </c>
      <c r="P28" s="59">
        <v>3843</v>
      </c>
    </row>
    <row r="29" s="6" customFormat="1" ht="90" customHeight="1" spans="1:16">
      <c r="A29" s="18">
        <v>7</v>
      </c>
      <c r="B29" s="18" t="s">
        <v>65</v>
      </c>
      <c r="C29" s="32" t="s">
        <v>42</v>
      </c>
      <c r="D29" s="32" t="s">
        <v>97</v>
      </c>
      <c r="E29" s="32" t="s">
        <v>77</v>
      </c>
      <c r="F29" s="37" t="s">
        <v>98</v>
      </c>
      <c r="G29" s="37" t="s">
        <v>99</v>
      </c>
      <c r="H29" s="20">
        <v>90</v>
      </c>
      <c r="I29" s="20">
        <v>90</v>
      </c>
      <c r="J29" s="52">
        <v>7</v>
      </c>
      <c r="K29" s="52">
        <v>5</v>
      </c>
      <c r="L29" s="52">
        <v>46</v>
      </c>
      <c r="M29" s="52">
        <v>1621</v>
      </c>
      <c r="N29" s="52">
        <v>6476</v>
      </c>
      <c r="O29" s="52">
        <v>185</v>
      </c>
      <c r="P29" s="53">
        <v>610</v>
      </c>
    </row>
    <row r="30" s="7" customFormat="1" ht="32" customHeight="1" spans="1:16">
      <c r="A30" s="21"/>
      <c r="B30" s="41" t="s">
        <v>100</v>
      </c>
      <c r="C30" s="42"/>
      <c r="D30" s="42"/>
      <c r="E30" s="42"/>
      <c r="F30" s="43"/>
      <c r="G30" s="44"/>
      <c r="H30" s="26">
        <f>H6+H20+H22</f>
        <v>4371</v>
      </c>
      <c r="I30" s="26">
        <f t="shared" ref="I30:P30" si="2">I6+I20+I22</f>
        <v>4371</v>
      </c>
      <c r="J30" s="49">
        <f t="shared" si="2"/>
        <v>307</v>
      </c>
      <c r="K30" s="49">
        <f t="shared" si="2"/>
        <v>189</v>
      </c>
      <c r="L30" s="49">
        <f t="shared" si="2"/>
        <v>1792</v>
      </c>
      <c r="M30" s="49">
        <f t="shared" si="2"/>
        <v>33047</v>
      </c>
      <c r="N30" s="49">
        <f t="shared" si="2"/>
        <v>125448</v>
      </c>
      <c r="O30" s="49">
        <f t="shared" si="2"/>
        <v>8408</v>
      </c>
      <c r="P30" s="49">
        <f t="shared" si="2"/>
        <v>26220</v>
      </c>
    </row>
  </sheetData>
  <autoFilter ref="A4:P30">
    <extLst/>
  </autoFilter>
  <mergeCells count="17">
    <mergeCell ref="A1:B1"/>
    <mergeCell ref="A2:P2"/>
    <mergeCell ref="A3:F3"/>
    <mergeCell ref="N3:P3"/>
    <mergeCell ref="H4:I4"/>
    <mergeCell ref="J4:P4"/>
    <mergeCell ref="B6:F6"/>
    <mergeCell ref="B20:F20"/>
    <mergeCell ref="B22:F22"/>
    <mergeCell ref="B30:F30"/>
    <mergeCell ref="A4:A5"/>
    <mergeCell ref="B4:B5"/>
    <mergeCell ref="C4:C5"/>
    <mergeCell ref="D4:D5"/>
    <mergeCell ref="E4:E5"/>
    <mergeCell ref="F4:F5"/>
    <mergeCell ref="G4:G5"/>
  </mergeCells>
  <printOptions horizontalCentered="1"/>
  <pageMargins left="0.432638888888889" right="0.393055555555556" top="0.786805555555556" bottom="0.590277777777778" header="0.5" footer="0.5"/>
  <pageSetup paperSize="9" scale="70"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楚雄州牟定县党政机关单位</Company>
  <Application>WPS 表格</Application>
  <HeadingPairs>
    <vt:vector size="2" baseType="variant">
      <vt:variant>
        <vt:lpstr>工作表</vt:lpstr>
      </vt:variant>
      <vt:variant>
        <vt:i4>3</vt:i4>
      </vt:variant>
    </vt:vector>
  </HeadingPairs>
  <TitlesOfParts>
    <vt:vector size="3" baseType="lpstr">
      <vt:lpstr>送审稿</vt:lpstr>
      <vt:lpstr>Sheet5</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FPB</cp:lastModifiedBy>
  <dcterms:created xsi:type="dcterms:W3CDTF">2020-05-30T10:59:00Z</dcterms:created>
  <dcterms:modified xsi:type="dcterms:W3CDTF">2024-02-20T00:42:23Z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5C6DDEE6EFF14F1F8A6F0A026E3889D9_13</vt:lpwstr>
  </property>
</Properties>
</file>